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om01\usr_ac\SS\Mes documents\2022\budget 2022\"/>
    </mc:Choice>
  </mc:AlternateContent>
  <xr:revisionPtr revIDLastSave="0" documentId="13_ncr:1_{98955F80-22BB-4936-95DF-FCC752F41684}" xr6:coauthVersionLast="47" xr6:coauthVersionMax="47" xr10:uidLastSave="{00000000-0000-0000-0000-000000000000}"/>
  <bookViews>
    <workbookView xWindow="2076" yWindow="1860" windowWidth="11280" windowHeight="8052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K18" i="30"/>
  <c r="T15" i="30"/>
  <c r="T18" i="30"/>
  <c r="Q15" i="30"/>
  <c r="Q18" i="30" s="1"/>
  <c r="N15" i="30"/>
  <c r="N18" i="30" s="1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T9" i="23" l="1"/>
  <c r="Q9" i="23"/>
  <c r="N9" i="23"/>
  <c r="H9" i="23"/>
  <c r="R2" i="29"/>
  <c r="T9" i="29" s="1"/>
  <c r="Q9" i="29" s="1"/>
  <c r="N9" i="29" s="1"/>
  <c r="K9" i="29" s="1"/>
  <c r="H9" i="29" s="1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<sst xmlns="http://schemas.openxmlformats.org/spreadsheetml/2006/main" count="199" uniqueCount="103">
  <si>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</si>
  <si>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</si>
  <si>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</si>
  <si>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</si>
  <si>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</si>
  <si>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</si>
  <si>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</si>
  <si>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</si>
  <si>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</si>
  <si>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</si>
  <si>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</si>
  <si>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</si>
  <si>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</si>
  <si>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</si>
  <si>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</si>
  <si>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</si>
  <si>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</si>
  <si>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</si>
  <si>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</si>
  <si>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</si>
  <si>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</si>
  <si>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</si>
  <si>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</si>
  <si>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</si>
  <si>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</si>
  <si>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</si>
  <si>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</si>
  <si>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</si>
  <si>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</si>
  <si>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</si>
  <si>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</si>
  <si>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</si>
  <si>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</si>
  <si>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</si>
  <si>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</si>
  <si>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</si>
  <si>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</si>
  <si>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</si>
  <si>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</si>
  <si>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</si>
  <si>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</si>
  <si>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</si>
  <si>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</si>
  <si>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</si>
  <si>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</si>
  <si>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</si>
  <si>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</si>
  <si>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</si>
  <si>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</si>
  <si>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</si>
  <si>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</si>
  <si>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</si>
  <si>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</si>
  <si>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</si>
  <si>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</si>
  <si>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</si>
  <si>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</si>
  <si>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</si>
  <si>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</si>
  <si>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</si>
  <si>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</si>
  <si>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</si>
  <si>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</si>
  <si>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</si>
  <si>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</si>
  <si>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</si>
  <si>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</si>
  <si>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</si>
  <si>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</si>
  <si>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</si>
  <si>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</si>
  <si>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</si>
  <si>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</si>
  <si>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</si>
  <si>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</si>
  <si>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</si>
  <si>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</si>
  <si>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</si>
  <si>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</si>
  <si>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</si>
  <si>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</si>
  <si>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TINLOT</t>
  </si>
  <si>
    <t>Rue du Centre,  19</t>
  </si>
  <si>
    <t>4557 TINLOT</t>
  </si>
  <si>
    <t>www.tinlot.be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</si>
  <si>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</si>
  <si>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</si>
  <si>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</si>
  <si>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</si>
  <si>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22/12/2021</t>
  </si>
  <si>
    <t>02/02/2022</t>
  </si>
  <si>
    <t>Budget</t>
  </si>
  <si>
    <t>Joachim REBIA</t>
  </si>
  <si>
    <t>085 830934</t>
  </si>
  <si>
    <t>085 830929</t>
  </si>
  <si>
    <t>joachim.rebia@tinlot.be</t>
  </si>
  <si>
    <t>Françoise BARE</t>
  </si>
  <si>
    <t>085 830920</t>
  </si>
  <si>
    <t>recette@tinlot.be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</si>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</sst>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3" fillId="0" borderId="0" xfId="0" applyFont="1"/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0" fillId="0" borderId="0" xfId="0" applyFont="1" applyBorder="1"/>
    <xf numFmtId="0" fontId="13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1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vertical="center"/>
    </xf>
    <xf numFmtId="167" fontId="14" fillId="0" borderId="0" xfId="5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2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7" fontId="14" fillId="6" borderId="17" xfId="5" applyNumberFormat="1" applyFont="1" applyFill="1" applyBorder="1" applyAlignment="1">
      <alignment horizontal="center" vertical="center"/>
    </xf>
    <xf numFmtId="167" fontId="14" fillId="6" borderId="18" xfId="5" applyNumberFormat="1" applyFont="1" applyFill="1" applyBorder="1" applyAlignment="1">
      <alignment horizontal="center" vertical="center"/>
    </xf>
    <xf numFmtId="167" fontId="14" fillId="6" borderId="19" xfId="5" applyNumberFormat="1" applyFont="1" applyFill="1" applyBorder="1" applyAlignment="1">
      <alignment horizontal="center" vertical="center"/>
    </xf>
    <xf numFmtId="167" fontId="14" fillId="14" borderId="17" xfId="5" applyNumberFormat="1" applyFont="1" applyFill="1" applyBorder="1" applyAlignment="1">
      <alignment horizontal="center" vertical="center"/>
    </xf>
    <xf numFmtId="167" fontId="14" fillId="14" borderId="18" xfId="5" applyNumberFormat="1" applyFont="1" applyFill="1" applyBorder="1" applyAlignment="1">
      <alignment horizontal="center" vertical="center"/>
    </xf>
    <xf numFmtId="167" fontId="14" fillId="14" borderId="19" xfId="5" applyNumberFormat="1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0" fontId="14" fillId="15" borderId="19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8" xfId="0" applyFont="1" applyFill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1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4" fillId="13" borderId="5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5" fillId="13" borderId="5" xfId="0" applyFont="1" applyFill="1" applyBorder="1" applyAlignment="1">
      <alignment horizontal="right" vertical="center"/>
    </xf>
    <xf numFmtId="0" fontId="15" fillId="13" borderId="15" xfId="0" applyFont="1" applyFill="1" applyBorder="1" applyAlignment="1">
      <alignment horizontal="right" vertical="center"/>
    </xf>
    <xf numFmtId="0" fontId="15" fillId="13" borderId="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2" fillId="2" borderId="9" xfId="5" applyNumberFormat="1" applyFont="1" applyFill="1" applyBorder="1" applyAlignment="1">
      <alignment vertical="center"/>
    </xf>
    <xf numFmtId="165" fontId="12" fillId="2" borderId="2" xfId="5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2" fillId="2" borderId="0" xfId="5" applyNumberFormat="1" applyFont="1" applyFill="1" applyBorder="1" applyAlignment="1">
      <alignment vertical="center"/>
    </xf>
    <xf numFmtId="165" fontId="12" fillId="2" borderId="3" xfId="5" applyNumberFormat="1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5" fontId="12" fillId="2" borderId="22" xfId="5" applyNumberFormat="1" applyFont="1" applyFill="1" applyBorder="1" applyAlignment="1">
      <alignment vertical="center"/>
    </xf>
    <xf numFmtId="165" fontId="12" fillId="15" borderId="17" xfId="5" applyNumberFormat="1" applyFont="1" applyFill="1" applyBorder="1" applyAlignment="1">
      <alignment vertical="center"/>
    </xf>
    <xf numFmtId="165" fontId="12" fillId="15" borderId="18" xfId="5" applyNumberFormat="1" applyFont="1" applyFill="1" applyBorder="1" applyAlignment="1">
      <alignment vertical="center"/>
    </xf>
    <xf numFmtId="165" fontId="12" fillId="15" borderId="19" xfId="5" applyNumberFormat="1" applyFont="1" applyFill="1" applyBorder="1" applyAlignment="1">
      <alignment vertical="center"/>
    </xf>
    <xf numFmtId="165" fontId="12" fillId="2" borderId="23" xfId="5" applyNumberFormat="1" applyFont="1" applyFill="1" applyBorder="1" applyAlignment="1">
      <alignment vertical="center"/>
    </xf>
    <xf numFmtId="165" fontId="12" fillId="2" borderId="13" xfId="5" applyNumberFormat="1" applyFont="1" applyFill="1" applyBorder="1" applyAlignment="1">
      <alignment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9" borderId="17" xfId="0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5" fontId="12" fillId="19" borderId="17" xfId="5" applyNumberFormat="1" applyFont="1" applyFill="1" applyBorder="1" applyAlignment="1">
      <alignment vertical="center"/>
    </xf>
    <xf numFmtId="165" fontId="12" fillId="19" borderId="18" xfId="5" applyNumberFormat="1" applyFont="1" applyFill="1" applyBorder="1" applyAlignment="1">
      <alignment vertical="center"/>
    </xf>
    <xf numFmtId="165" fontId="12" fillId="19" borderId="19" xfId="5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19" borderId="19" xfId="0" applyFont="1" applyFill="1" applyBorder="1" applyAlignment="1">
      <alignment horizontal="left" vertical="center"/>
    </xf>
    <xf numFmtId="0" fontId="14" fillId="0" borderId="7" xfId="0" applyFont="1" applyBorder="1" applyAlignment="1"/>
    <xf numFmtId="0" fontId="14" fillId="0" borderId="0" xfId="0" applyFont="1" applyBorder="1" applyAlignment="1"/>
    <xf numFmtId="0" fontId="14" fillId="0" borderId="3" xfId="0" applyFont="1" applyBorder="1" applyAlignment="1"/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9" fillId="21" borderId="1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 applyBorder="1"/>
    <xf numFmtId="0" fontId="14" fillId="24" borderId="3" xfId="0" applyFont="1" applyFill="1" applyBorder="1"/>
    <xf numFmtId="0" fontId="14" fillId="24" borderId="11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8" borderId="16" xfId="0" applyNumberFormat="1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vertical="center"/>
    </xf>
    <xf numFmtId="4" fontId="12" fillId="2" borderId="7" xfId="5" applyNumberFormat="1" applyFont="1" applyFill="1" applyBorder="1" applyAlignment="1">
      <alignment vertical="center"/>
    </xf>
    <xf numFmtId="4" fontId="12" fillId="2" borderId="20" xfId="5" applyNumberFormat="1" applyFont="1" applyFill="1" applyBorder="1" applyAlignment="1">
      <alignment vertical="center"/>
    </xf>
    <xf numFmtId="4" fontId="12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4" fontId="0" fillId="0" borderId="0" xfId="0" applyNumberFormat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252888.0400000005</c:v>
                </c:pt>
                <c:pt idx="1">
                  <c:v>81469.14000000013</c:v>
                </c:pt>
                <c:pt idx="2">
                  <c:v>265266.68999999994</c:v>
                </c:pt>
                <c:pt idx="3">
                  <c:v>281800.44000000041</c:v>
                </c:pt>
                <c:pt idx="4">
                  <c:v>127530.73999999976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186615.00000000093</c:v>
                </c:pt>
                <c:pt idx="1">
                  <c:v>324102.43999999994</c:v>
                </c:pt>
                <c:pt idx="2">
                  <c:v>618414.04</c:v>
                </c:pt>
                <c:pt idx="3">
                  <c:v>787065.00000000047</c:v>
                </c:pt>
                <c:pt idx="4">
                  <c:v>577420.57999999961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3226802.71</c:v>
                </c:pt>
                <c:pt idx="1">
                  <c:v>3493940.12</c:v>
                </c:pt>
                <c:pt idx="2">
                  <c:v>3477208.75</c:v>
                </c:pt>
                <c:pt idx="3">
                  <c:v>3519209.3899999997</c:v>
                </c:pt>
                <c:pt idx="4">
                  <c:v>3785617.7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3479690.7500000005</c:v>
                </c:pt>
                <c:pt idx="1">
                  <c:v>3575409.2600000002</c:v>
                </c:pt>
                <c:pt idx="2">
                  <c:v>3742475.44</c:v>
                </c:pt>
                <c:pt idx="3">
                  <c:v>3801009.83</c:v>
                </c:pt>
                <c:pt idx="4">
                  <c:v>3913148.44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509467.77</c:v>
                </c:pt>
                <c:pt idx="1">
                  <c:v>181276.49</c:v>
                </c:pt>
                <c:pt idx="2">
                  <c:v>683250</c:v>
                </c:pt>
                <c:pt idx="3">
                  <c:v>1051767</c:v>
                </c:pt>
                <c:pt idx="4">
                  <c:v>1206280.45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285297.32</c:v>
                </c:pt>
                <c:pt idx="1">
                  <c:v>53000</c:v>
                </c:pt>
                <c:pt idx="2">
                  <c:v>473350</c:v>
                </c:pt>
                <c:pt idx="3">
                  <c:v>610800</c:v>
                </c:pt>
                <c:pt idx="4">
                  <c:v>947100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3.2"/>
  <cols>
    <col min="1" max="1" width="33.33203125" customWidth="1"/>
    <col min="2" max="2" width="39.44140625" customWidth="1"/>
    <col min="3" max="3" width="36.664062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3.2"/>
  <cols>
    <col min="1" max="19" width="5.33203125" customWidth="1"/>
  </cols>
  <sheetData>
    <row r="1" spans="1:19" ht="13.2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TINLOT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61081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>
      <c r="A8" s="46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60"/>
    </row>
    <row r="9" spans="1:19" ht="16.95" customHeight="1">
      <c r="A9" s="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46"/>
    </row>
    <row r="10" spans="1:19" ht="16.95" customHeight="1">
      <c r="A10" s="46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46"/>
    </row>
    <row r="11" spans="1:19" ht="16.95" customHeight="1">
      <c r="A11" s="46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50"/>
    </row>
    <row r="12" spans="1:19" ht="16.95" customHeight="1">
      <c r="A12" s="4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51"/>
    </row>
    <row r="13" spans="1:19" ht="16.95" customHeight="1">
      <c r="A13" s="4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51"/>
    </row>
    <row r="14" spans="1:19" ht="16.95" customHeight="1">
      <c r="A14" s="4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51"/>
    </row>
    <row r="15" spans="1:19" ht="16.95" customHeight="1">
      <c r="A15" s="52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51"/>
    </row>
    <row r="16" spans="1:19" ht="16.95" customHeight="1">
      <c r="A16" s="4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51"/>
    </row>
    <row r="17" spans="1:19" ht="16.95" customHeight="1">
      <c r="A17" s="46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51"/>
    </row>
    <row r="18" spans="1:19" ht="16.95" customHeight="1">
      <c r="A18" s="4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50"/>
    </row>
    <row r="19" spans="1:19" s="49" customFormat="1" ht="16.95" customHeight="1">
      <c r="A19" s="52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53"/>
    </row>
    <row r="20" spans="1:19" s="49" customFormat="1" ht="16.95" customHeight="1">
      <c r="A20" s="52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53"/>
    </row>
    <row r="21" spans="1:19" ht="16.95" customHeight="1">
      <c r="A21" s="4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51"/>
    </row>
    <row r="22" spans="1:19" ht="16.95" customHeight="1">
      <c r="A22" s="4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51"/>
    </row>
    <row r="23" spans="1:19" ht="16.95" customHeight="1">
      <c r="A23" s="46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51"/>
    </row>
    <row r="24" spans="1:19" ht="16.95" customHeight="1">
      <c r="A24" s="46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51"/>
    </row>
    <row r="25" spans="1:19" ht="16.95" customHeight="1">
      <c r="A25" s="46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51"/>
    </row>
    <row r="26" spans="1:19" ht="16.95" customHeight="1">
      <c r="A26" s="4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51"/>
    </row>
    <row r="27" spans="1:19" ht="16.95" customHeight="1">
      <c r="A27" s="54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61"/>
    </row>
    <row r="28" spans="1:19" ht="16.95" customHeight="1">
      <c r="A28" s="4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51"/>
    </row>
    <row r="29" spans="1:19" ht="16.95" customHeight="1">
      <c r="A29" s="46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51"/>
    </row>
    <row r="30" spans="1:19" s="49" customFormat="1" ht="16.95" customHeight="1">
      <c r="A30" s="52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0"/>
      <c r="S30" s="53"/>
    </row>
    <row r="31" spans="1:19" ht="16.95" customHeight="1">
      <c r="A31" s="46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51"/>
    </row>
    <row r="32" spans="1:19" ht="16.95" customHeight="1">
      <c r="A32" s="54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61"/>
    </row>
    <row r="33" spans="1:19" ht="16.95" customHeight="1">
      <c r="A33" s="54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61"/>
    </row>
    <row r="34" spans="1:19" s="49" customFormat="1" ht="16.95" customHeight="1">
      <c r="A34" s="52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53"/>
    </row>
    <row r="35" spans="1:19" ht="16.95" customHeight="1">
      <c r="A35" s="4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51"/>
    </row>
    <row r="36" spans="1:19" ht="16.95" customHeight="1">
      <c r="A36" s="55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6"/>
      <c r="S36" s="61"/>
    </row>
    <row r="37" spans="1:19" s="49" customFormat="1" ht="16.95" customHeight="1">
      <c r="A37" s="5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53"/>
    </row>
    <row r="38" spans="1:19" ht="16.95" customHeight="1">
      <c r="A38" s="4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51"/>
    </row>
    <row r="39" spans="1:19" ht="16.95" customHeight="1">
      <c r="A39" s="46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7"/>
      <c r="S39" s="51"/>
    </row>
    <row r="40" spans="1:19" ht="16.95" customHeight="1">
      <c r="A40" s="46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  <c r="S40" s="51"/>
    </row>
    <row r="41" spans="1:19" ht="16.95" customHeight="1">
      <c r="A41" s="46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51"/>
    </row>
    <row r="42" spans="1:19" ht="16.95" customHeight="1">
      <c r="A42" s="46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51"/>
    </row>
    <row r="43" spans="1:19" ht="16.95" customHeight="1">
      <c r="A43" s="46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51"/>
    </row>
    <row r="44" spans="1:19" ht="16.95" customHeight="1">
      <c r="A44" s="54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61"/>
    </row>
    <row r="45" spans="1:19" ht="16.95" customHeight="1">
      <c r="A45" s="50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51"/>
    </row>
    <row r="46" spans="1:19" ht="16.95" customHeight="1">
      <c r="A46" s="46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51"/>
    </row>
    <row r="47" spans="1:19" ht="16.95" customHeight="1">
      <c r="A47" s="46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46"/>
    </row>
    <row r="48" spans="1:19" ht="16.95" customHeight="1">
      <c r="A48" s="56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56"/>
    </row>
    <row r="49" spans="1:19" ht="16.95" customHeight="1">
      <c r="A49" s="56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56"/>
    </row>
    <row r="50" spans="1:19" ht="16.95" customHeight="1">
      <c r="A50" s="56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56"/>
    </row>
    <row r="51" spans="1:19" ht="16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3.2"/>
  <cols>
    <col min="1" max="19" width="5.33203125" customWidth="1"/>
  </cols>
  <sheetData>
    <row r="1" spans="1:19" ht="13.2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TINLOT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61081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>
      <c r="A9" s="276" t="s">
        <v>51</v>
      </c>
      <c r="B9" s="276"/>
      <c r="C9" s="276"/>
      <c r="D9" s="276"/>
      <c r="E9" s="276"/>
      <c r="F9" s="277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49.95" customHeight="1">
      <c r="A10" s="276" t="s">
        <v>30</v>
      </c>
      <c r="B10" s="276"/>
      <c r="C10" s="276"/>
      <c r="D10" s="276"/>
      <c r="E10" s="276"/>
      <c r="F10" s="277" t="s">
        <v>53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49.95" customHeight="1">
      <c r="A11" s="276" t="s">
        <v>54</v>
      </c>
      <c r="B11" s="276"/>
      <c r="C11" s="276"/>
      <c r="D11" s="276"/>
      <c r="E11" s="276"/>
      <c r="F11" s="277" t="s">
        <v>55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49.95" customHeight="1">
      <c r="A12" s="276" t="s">
        <v>56</v>
      </c>
      <c r="B12" s="276"/>
      <c r="C12" s="276"/>
      <c r="D12" s="276"/>
      <c r="E12" s="276"/>
      <c r="F12" s="277" t="s">
        <v>76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19" ht="49.95" customHeight="1">
      <c r="A13" s="276" t="s">
        <v>57</v>
      </c>
      <c r="B13" s="276"/>
      <c r="C13" s="276"/>
      <c r="D13" s="276"/>
      <c r="E13" s="276"/>
      <c r="F13" s="277" t="s">
        <v>58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</row>
    <row r="14" spans="1:19" ht="49.95" customHeight="1">
      <c r="A14" s="276" t="s">
        <v>59</v>
      </c>
      <c r="B14" s="276"/>
      <c r="C14" s="276"/>
      <c r="D14" s="276"/>
      <c r="E14" s="276"/>
      <c r="F14" s="277" t="s">
        <v>77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</row>
    <row r="15" spans="1:19" ht="52.2" customHeight="1">
      <c r="A15" s="276" t="s">
        <v>60</v>
      </c>
      <c r="B15" s="276"/>
      <c r="C15" s="276"/>
      <c r="D15" s="276"/>
      <c r="E15" s="276"/>
      <c r="F15" s="277" t="s">
        <v>61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</row>
    <row r="16" spans="1:19" ht="49.95" customHeight="1">
      <c r="A16" s="278" t="s">
        <v>62</v>
      </c>
      <c r="B16" s="278"/>
      <c r="C16" s="278"/>
      <c r="D16" s="278"/>
      <c r="E16" s="278"/>
      <c r="F16" s="277" t="s">
        <v>63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ht="49.95" customHeight="1">
      <c r="A17" s="276" t="s">
        <v>64</v>
      </c>
      <c r="B17" s="276"/>
      <c r="C17" s="276"/>
      <c r="D17" s="276"/>
      <c r="E17" s="276"/>
      <c r="F17" s="277" t="s">
        <v>78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ht="49.95" customHeight="1">
      <c r="A18" s="276" t="s">
        <v>65</v>
      </c>
      <c r="B18" s="276"/>
      <c r="C18" s="276"/>
      <c r="D18" s="276"/>
      <c r="E18" s="276"/>
      <c r="F18" s="277" t="s">
        <v>66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49" customFormat="1" ht="16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3.2"/>
  <cols>
    <col min="1" max="13" width="5.33203125" customWidth="1"/>
    <col min="14" max="14" width="7.6640625" customWidth="1"/>
    <col min="15" max="19" width="5.33203125" customWidth="1"/>
  </cols>
  <sheetData>
    <row r="1" spans="1:22">
      <c r="A1" s="284" t="s">
        <v>85</v>
      </c>
      <c r="B1" s="171"/>
      <c r="C1" s="171"/>
      <c r="D1" s="167" t="s">
        <v>80</v>
      </c>
      <c r="E1" s="167"/>
      <c r="F1" s="167"/>
      <c r="G1" s="167"/>
      <c r="H1" s="167"/>
      <c r="I1" s="167"/>
      <c r="J1" s="279" t="s">
        <v>81</v>
      </c>
      <c r="K1" s="165"/>
      <c r="L1" s="165"/>
      <c r="M1" s="165"/>
      <c r="N1" s="165"/>
      <c r="O1" s="165"/>
      <c r="P1" s="148" t="s">
        <v>12</v>
      </c>
      <c r="Q1" s="149"/>
      <c r="R1" s="144">
        <v>61081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">
        <v>1</v>
      </c>
      <c r="Q2" s="151"/>
      <c r="R2" s="146">
        <f>N27</f>
        <v>2022</v>
      </c>
      <c r="S2" s="147"/>
    </row>
    <row r="3" spans="1:2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">
        <v>31</v>
      </c>
      <c r="Q3" s="164"/>
      <c r="R3" s="152">
        <v>1</v>
      </c>
      <c r="S3" s="153"/>
    </row>
    <row r="4" spans="1:22" ht="13.9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5" customHeight="1">
      <c r="A7" s="111"/>
      <c r="B7" s="112"/>
      <c r="C7" s="112"/>
      <c r="D7" s="112"/>
      <c r="E7" s="285" t="s">
        <v>86</v>
      </c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14"/>
      <c r="Q7" s="114"/>
      <c r="R7" s="115"/>
      <c r="S7" s="116"/>
    </row>
    <row r="8" spans="1:22" ht="13.95" customHeight="1">
      <c r="A8" s="111"/>
      <c r="B8" s="112"/>
      <c r="C8" s="112"/>
      <c r="D8" s="112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14"/>
      <c r="Q8" s="114"/>
      <c r="R8" s="115"/>
      <c r="S8" s="116"/>
      <c r="V8" s="103"/>
    </row>
    <row r="9" spans="1:22" ht="13.95" customHeight="1">
      <c r="A9" s="111"/>
      <c r="B9" s="112"/>
      <c r="C9" s="112"/>
      <c r="D9" s="112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14"/>
      <c r="Q9" s="114"/>
      <c r="R9" s="115"/>
      <c r="S9" s="116"/>
    </row>
    <row r="10" spans="1:22" ht="13.95" customHeight="1">
      <c r="A10" s="111"/>
      <c r="B10" s="112"/>
      <c r="C10" s="112"/>
      <c r="D10" s="11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4"/>
      <c r="Q10" s="114"/>
      <c r="R10" s="115"/>
      <c r="S10" s="116"/>
    </row>
    <row r="11" spans="1:22" ht="13.95" customHeight="1">
      <c r="A11" s="111"/>
      <c r="B11" s="112"/>
      <c r="C11" s="112"/>
      <c r="D11" s="112"/>
      <c r="E11" s="286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22" ht="13.9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5" customHeight="1" thickTop="1">
      <c r="A15" s="125"/>
      <c r="B15" s="125"/>
      <c r="C15" s="125"/>
      <c r="D15" s="125"/>
      <c r="E15" s="125"/>
      <c r="F15" s="125"/>
      <c r="G15" s="125"/>
    </row>
    <row r="16" spans="1:22" ht="13.2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>
      <c r="A17" s="123" t="s">
        <v>18</v>
      </c>
      <c r="B17" s="124"/>
      <c r="C17" s="124"/>
      <c r="D17" s="124"/>
      <c r="E17" s="124"/>
      <c r="F17" s="124"/>
      <c r="G17" s="124"/>
      <c r="H17" s="280" t="s">
        <v>81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7"/>
    </row>
    <row r="18" spans="1:19" ht="16.2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>
      <c r="A19" s="123" t="s">
        <v>4</v>
      </c>
      <c r="B19" s="124"/>
      <c r="C19" s="124"/>
      <c r="D19" s="124"/>
      <c r="E19" s="124"/>
      <c r="F19" s="124"/>
      <c r="G19" s="124"/>
      <c r="H19" s="281" t="s">
        <v>82</v>
      </c>
      <c r="I19" s="129"/>
      <c r="J19" s="129"/>
      <c r="K19" s="129"/>
      <c r="L19" s="129"/>
      <c r="M19" s="129"/>
      <c r="N19" s="129"/>
      <c r="O19" s="129"/>
      <c r="P19" s="129"/>
      <c r="Q19" s="139"/>
      <c r="R19" s="2"/>
      <c r="S19" s="7"/>
    </row>
    <row r="20" spans="1:19" ht="16.2" customHeight="1">
      <c r="A20" s="22"/>
      <c r="B20" s="2"/>
      <c r="C20" s="2"/>
      <c r="D20" s="2"/>
      <c r="E20" s="2"/>
      <c r="F20" s="2"/>
      <c r="G20" s="2"/>
      <c r="H20" s="282" t="s">
        <v>83</v>
      </c>
      <c r="I20" s="126"/>
      <c r="J20" s="126"/>
      <c r="K20" s="126"/>
      <c r="L20" s="126"/>
      <c r="M20" s="126"/>
      <c r="N20" s="126"/>
      <c r="O20" s="126"/>
      <c r="P20" s="126"/>
      <c r="Q20" s="175"/>
      <c r="R20" s="2"/>
      <c r="S20" s="7"/>
    </row>
    <row r="21" spans="1:19" ht="16.2" customHeight="1">
      <c r="A21" s="22"/>
      <c r="B21" s="2"/>
      <c r="C21" s="2"/>
      <c r="D21" s="2"/>
      <c r="E21" s="2"/>
      <c r="F21" s="2"/>
      <c r="G21" s="21"/>
      <c r="H21" s="283" t="s">
        <v>84</v>
      </c>
      <c r="I21" s="136"/>
      <c r="J21" s="136"/>
      <c r="K21" s="136"/>
      <c r="L21" s="136"/>
      <c r="M21" s="136"/>
      <c r="N21" s="136"/>
      <c r="O21" s="136"/>
      <c r="P21" s="136"/>
      <c r="Q21" s="137"/>
      <c r="R21" s="2"/>
      <c r="S21" s="7"/>
    </row>
    <row r="22" spans="1:19" ht="16.2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>
      <c r="A23" s="287" t="s">
        <v>88</v>
      </c>
      <c r="B23" s="154"/>
      <c r="C23" s="154"/>
      <c r="D23" s="154"/>
      <c r="E23" s="154"/>
      <c r="F23" s="154"/>
      <c r="G23" s="154"/>
      <c r="H23" s="288" t="s">
        <v>89</v>
      </c>
      <c r="I23" s="134"/>
      <c r="J23" s="135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>
      <c r="A25" s="123" t="s">
        <v>37</v>
      </c>
      <c r="B25" s="124"/>
      <c r="C25" s="124"/>
      <c r="D25" s="124"/>
      <c r="E25" s="124"/>
      <c r="F25" s="124"/>
      <c r="G25" s="133"/>
      <c r="H25" s="288" t="s">
        <v>90</v>
      </c>
      <c r="I25" s="134"/>
      <c r="J25" s="135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123" t="s">
        <v>44</v>
      </c>
      <c r="B27" s="124"/>
      <c r="C27" s="124"/>
      <c r="D27" s="124"/>
      <c r="E27" s="124"/>
      <c r="F27" s="124"/>
      <c r="G27" s="124"/>
      <c r="H27" s="289" t="s">
        <v>91</v>
      </c>
      <c r="I27" s="142"/>
      <c r="J27" s="14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9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127" t="s">
        <v>34</v>
      </c>
      <c r="B29" s="128"/>
      <c r="C29" s="128"/>
      <c r="D29" s="128"/>
      <c r="E29" s="128"/>
      <c r="F29" s="128"/>
      <c r="G29" s="128"/>
      <c r="H29" s="290" t="s">
        <v>92</v>
      </c>
      <c r="I29" s="141"/>
      <c r="J29" s="141"/>
      <c r="K29" s="141"/>
      <c r="L29" s="141"/>
      <c r="M29" s="141"/>
      <c r="N29" s="141"/>
      <c r="O29" s="141"/>
      <c r="P29" s="141"/>
      <c r="Q29" s="141"/>
      <c r="R29" s="36"/>
      <c r="S29" s="12"/>
    </row>
    <row r="30" spans="1:19" ht="16.95" customHeight="1">
      <c r="A30" s="123" t="s">
        <v>5</v>
      </c>
      <c r="B30" s="124"/>
      <c r="C30" s="124"/>
      <c r="D30" s="124"/>
      <c r="E30" s="124"/>
      <c r="F30" s="124"/>
      <c r="G30" s="124"/>
      <c r="H30" s="291" t="s">
        <v>93</v>
      </c>
      <c r="I30" s="140"/>
      <c r="J30" s="140"/>
      <c r="K30" s="140"/>
      <c r="L30" s="140"/>
      <c r="M30" s="140"/>
      <c r="N30" s="140"/>
      <c r="O30" s="140"/>
      <c r="P30" s="140"/>
      <c r="Q30" s="140"/>
      <c r="R30" s="2"/>
      <c r="S30" s="7"/>
    </row>
    <row r="31" spans="1:19" ht="16.95" customHeight="1">
      <c r="A31" s="123" t="s">
        <v>6</v>
      </c>
      <c r="B31" s="124"/>
      <c r="C31" s="124"/>
      <c r="D31" s="124"/>
      <c r="E31" s="124"/>
      <c r="F31" s="124"/>
      <c r="G31" s="124"/>
      <c r="H31" s="292" t="s">
        <v>94</v>
      </c>
      <c r="I31" s="130"/>
      <c r="J31" s="130"/>
      <c r="K31" s="130"/>
      <c r="L31" s="130"/>
      <c r="M31" s="130"/>
      <c r="N31" s="130"/>
      <c r="O31" s="130"/>
      <c r="P31" s="130"/>
      <c r="Q31" s="130"/>
      <c r="R31" s="2"/>
      <c r="S31" s="7"/>
    </row>
    <row r="32" spans="1:19" ht="16.95" customHeight="1">
      <c r="A32" s="123" t="s">
        <v>7</v>
      </c>
      <c r="B32" s="124"/>
      <c r="C32" s="124"/>
      <c r="D32" s="124"/>
      <c r="E32" s="124"/>
      <c r="F32" s="124"/>
      <c r="G32" s="124"/>
      <c r="H32" s="291" t="s">
        <v>95</v>
      </c>
      <c r="I32" s="126"/>
      <c r="J32" s="126"/>
      <c r="K32" s="126"/>
      <c r="L32" s="126"/>
      <c r="M32" s="126"/>
      <c r="N32" s="126"/>
      <c r="O32" s="126"/>
      <c r="P32" s="126"/>
      <c r="Q32" s="126"/>
      <c r="R32" s="2"/>
      <c r="S32" s="7"/>
    </row>
    <row r="33" spans="1:19" ht="16.9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>
      <c r="A34" s="127" t="s">
        <v>35</v>
      </c>
      <c r="B34" s="128"/>
      <c r="C34" s="128"/>
      <c r="D34" s="128"/>
      <c r="E34" s="128"/>
      <c r="F34" s="128"/>
      <c r="G34" s="128"/>
      <c r="H34" s="29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>
      <c r="A35" s="131" t="s">
        <v>5</v>
      </c>
      <c r="B35" s="132"/>
      <c r="C35" s="132"/>
      <c r="D35" s="132"/>
      <c r="E35" s="132"/>
      <c r="F35" s="132"/>
      <c r="G35" s="132"/>
      <c r="H35" s="294" t="s">
        <v>97</v>
      </c>
      <c r="I35" s="129"/>
      <c r="J35" s="129"/>
      <c r="K35" s="129"/>
      <c r="L35" s="129"/>
      <c r="M35" s="129"/>
      <c r="N35" s="129"/>
      <c r="O35" s="129"/>
      <c r="P35" s="129"/>
      <c r="Q35" s="129"/>
      <c r="R35" s="31"/>
      <c r="S35" s="6"/>
    </row>
    <row r="36" spans="1:19" ht="16.95" customHeight="1">
      <c r="A36" s="123" t="s">
        <v>6</v>
      </c>
      <c r="B36" s="124"/>
      <c r="C36" s="124"/>
      <c r="D36" s="124"/>
      <c r="E36" s="124"/>
      <c r="F36" s="124"/>
      <c r="G36" s="124"/>
      <c r="H36" s="292" t="s">
        <v>94</v>
      </c>
      <c r="I36" s="130"/>
      <c r="J36" s="130"/>
      <c r="K36" s="130"/>
      <c r="L36" s="130"/>
      <c r="M36" s="130"/>
      <c r="N36" s="130"/>
      <c r="O36" s="130"/>
      <c r="P36" s="130"/>
      <c r="Q36" s="130"/>
      <c r="R36" s="2"/>
      <c r="S36" s="7"/>
    </row>
    <row r="37" spans="1:19" ht="16.95" customHeight="1">
      <c r="A37" s="123" t="s">
        <v>7</v>
      </c>
      <c r="B37" s="124"/>
      <c r="C37" s="124"/>
      <c r="D37" s="124"/>
      <c r="E37" s="124"/>
      <c r="F37" s="124"/>
      <c r="G37" s="124"/>
      <c r="H37" s="291" t="s">
        <v>98</v>
      </c>
      <c r="I37" s="126"/>
      <c r="J37" s="126"/>
      <c r="K37" s="126"/>
      <c r="L37" s="126"/>
      <c r="M37" s="126"/>
      <c r="N37" s="126"/>
      <c r="O37" s="126"/>
      <c r="P37" s="126"/>
      <c r="Q37" s="126"/>
      <c r="R37" s="2"/>
      <c r="S37" s="7"/>
    </row>
    <row r="38" spans="1:19" ht="13.2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3.2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3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TINLOT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61081</v>
      </c>
      <c r="S1" s="145"/>
    </row>
    <row r="2" spans="1:23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3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3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2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45" customHeight="1">
      <c r="A6" s="19"/>
      <c r="B6" s="19"/>
      <c r="C6" s="19"/>
      <c r="D6" s="19"/>
      <c r="E6" s="19"/>
      <c r="F6" s="21"/>
      <c r="G6" s="37"/>
      <c r="H6" s="191" t="s">
        <v>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  <c r="V6" s="192"/>
    </row>
    <row r="7" spans="1:23" ht="18.45" customHeight="1">
      <c r="A7" s="43"/>
      <c r="B7" s="44"/>
      <c r="C7" s="44"/>
      <c r="D7" s="44"/>
      <c r="E7" s="44"/>
      <c r="F7" s="44"/>
      <c r="G7" s="44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3" ht="18.45" customHeight="1" thickBot="1">
      <c r="A8" s="176" t="s">
        <v>2</v>
      </c>
      <c r="B8" s="176"/>
      <c r="C8" s="176"/>
      <c r="D8" s="176"/>
      <c r="E8" s="176"/>
      <c r="F8" s="176"/>
      <c r="G8" s="176"/>
      <c r="H8" s="178">
        <f>K8-1</f>
        <v>2018</v>
      </c>
      <c r="I8" s="178"/>
      <c r="J8" s="178"/>
      <c r="K8" s="178">
        <f>N8-1</f>
        <v>2019</v>
      </c>
      <c r="L8" s="178"/>
      <c r="M8" s="178"/>
      <c r="N8" s="178">
        <f>Q8-1</f>
        <v>2020</v>
      </c>
      <c r="O8" s="178"/>
      <c r="P8" s="178"/>
      <c r="Q8" s="178">
        <f>T8-1</f>
        <v>2021</v>
      </c>
      <c r="R8" s="178"/>
      <c r="S8" s="178"/>
      <c r="T8" s="178">
        <f>R2</f>
        <v>2022</v>
      </c>
      <c r="U8" s="178"/>
      <c r="V8" s="178"/>
    </row>
    <row r="9" spans="1:23" ht="18.45" customHeight="1" thickBot="1">
      <c r="A9" s="185" t="s">
        <v>67</v>
      </c>
      <c r="B9" s="186"/>
      <c r="C9" s="186"/>
      <c r="D9" s="186"/>
      <c r="E9" s="186"/>
      <c r="F9" s="186"/>
      <c r="G9" s="187"/>
      <c r="H9" s="179">
        <f>'Ordinaire GE'!H26-'Ordinaire GE'!H15</f>
        <v>252888.0400000005</v>
      </c>
      <c r="I9" s="180"/>
      <c r="J9" s="181"/>
      <c r="K9" s="179">
        <f>'Ordinaire GE'!K26-'Ordinaire GE'!K15</f>
        <v>81469.14000000013</v>
      </c>
      <c r="L9" s="180"/>
      <c r="M9" s="181"/>
      <c r="N9" s="179">
        <f>'Ordinaire GE'!N26-'Ordinaire GE'!N15</f>
        <v>265266.68999999994</v>
      </c>
      <c r="O9" s="180"/>
      <c r="P9" s="181"/>
      <c r="Q9" s="179">
        <f>'Ordinaire GE'!Q26-'Ordinaire GE'!Q15</f>
        <v>281800.44000000041</v>
      </c>
      <c r="R9" s="180"/>
      <c r="S9" s="181"/>
      <c r="T9" s="179">
        <f>'Ordinaire GE'!T26-'Ordinaire GE'!T15</f>
        <v>127530.73999999976</v>
      </c>
      <c r="U9" s="180"/>
      <c r="V9" s="181"/>
    </row>
    <row r="10" spans="1:23" ht="40.5" customHeight="1" thickBot="1">
      <c r="A10" s="188" t="s">
        <v>75</v>
      </c>
      <c r="B10" s="189"/>
      <c r="C10" s="189"/>
      <c r="D10" s="189"/>
      <c r="E10" s="189"/>
      <c r="F10" s="189"/>
      <c r="G10" s="190"/>
      <c r="H10" s="182">
        <f>'Ordinaire GE'!H29-'Ordinaire GE'!H18</f>
        <v>186615.00000000093</v>
      </c>
      <c r="I10" s="183"/>
      <c r="J10" s="184"/>
      <c r="K10" s="182">
        <f>'Ordinaire GE'!K29-'Ordinaire GE'!K18</f>
        <v>324102.43999999994</v>
      </c>
      <c r="L10" s="183"/>
      <c r="M10" s="184"/>
      <c r="N10" s="182">
        <f>'Ordinaire GE'!N29-'Ordinaire GE'!N18</f>
        <v>618414.04</v>
      </c>
      <c r="O10" s="183"/>
      <c r="P10" s="184"/>
      <c r="Q10" s="182">
        <f>'Ordinaire GE'!Q29-'Ordinaire GE'!Q18</f>
        <v>787065.00000000047</v>
      </c>
      <c r="R10" s="183"/>
      <c r="S10" s="184"/>
      <c r="T10" s="182">
        <f>'Ordinaire GE'!T29-'Ordinaire GE'!T18</f>
        <v>577420.57999999961</v>
      </c>
      <c r="U10" s="183"/>
      <c r="V10" s="184"/>
    </row>
    <row r="11" spans="1:23" ht="16.95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95" customHeight="1"/>
    <row r="19" spans="1:23" ht="16.95" customHeight="1"/>
    <row r="20" spans="1:23" ht="16.95" customHeight="1"/>
    <row r="21" spans="1:23" ht="16.95" customHeight="1"/>
    <row r="22" spans="1:23" ht="16.95" customHeight="1"/>
    <row r="23" spans="1:23" ht="16.95" customHeight="1"/>
    <row r="24" spans="1:23" ht="16.95" customHeight="1"/>
    <row r="25" spans="1:23" ht="16.95" customHeight="1"/>
    <row r="26" spans="1:23" ht="16.95" customHeight="1"/>
    <row r="27" spans="1:23" ht="16.95" customHeight="1"/>
    <row r="28" spans="1:23" ht="16.95" customHeight="1"/>
    <row r="29" spans="1:23" ht="16.95" customHeight="1"/>
    <row r="30" spans="1:23" ht="16.95" customHeight="1"/>
    <row r="31" spans="1:23" ht="16.95" customHeight="1"/>
    <row r="32" spans="1:23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3.2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TINLOT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61081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193" t="s">
        <v>43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45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45" customHeight="1">
      <c r="A8" s="42"/>
      <c r="B8" s="48"/>
      <c r="C8" s="44"/>
      <c r="D8" s="44"/>
      <c r="E8" s="44"/>
      <c r="F8" s="44"/>
      <c r="G8" s="44"/>
      <c r="H8" s="295" t="s">
        <v>99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45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45" customHeight="1">
      <c r="A10" s="202" t="s">
        <v>13</v>
      </c>
      <c r="B10" s="203"/>
      <c r="C10" s="203"/>
      <c r="D10" s="203"/>
      <c r="E10" s="203"/>
      <c r="F10" s="203"/>
      <c r="G10" s="203"/>
      <c r="H10" s="297">
        <v>1451278.26</v>
      </c>
      <c r="I10" s="204">
        <v>5512664.2599999998</v>
      </c>
      <c r="J10" s="205">
        <v>5512664.2599999998</v>
      </c>
      <c r="K10" s="297">
        <v>1643826.71</v>
      </c>
      <c r="L10" s="204">
        <v>5512664.2599999998</v>
      </c>
      <c r="M10" s="205">
        <v>5512664.2599999998</v>
      </c>
      <c r="N10" s="297">
        <v>1582040.71</v>
      </c>
      <c r="O10" s="204">
        <v>5512664.2599999998</v>
      </c>
      <c r="P10" s="205">
        <v>5512664.2599999998</v>
      </c>
      <c r="Q10" s="297">
        <v>1637190.55</v>
      </c>
      <c r="R10" s="204">
        <v>5512664.2599999998</v>
      </c>
      <c r="S10" s="205">
        <v>5512664.2599999998</v>
      </c>
      <c r="T10" s="297">
        <v>1797169.67</v>
      </c>
      <c r="U10" s="204">
        <v>5512664.2599999998</v>
      </c>
      <c r="V10" s="205">
        <v>5512664.2599999998</v>
      </c>
    </row>
    <row r="11" spans="1:22" ht="18.45" customHeight="1">
      <c r="A11" s="206" t="s">
        <v>14</v>
      </c>
      <c r="B11" s="207"/>
      <c r="C11" s="207"/>
      <c r="D11" s="207"/>
      <c r="E11" s="207"/>
      <c r="F11" s="207"/>
      <c r="G11" s="207"/>
      <c r="H11" s="298">
        <v>754785.92</v>
      </c>
      <c r="I11" s="208">
        <v>2726342.74</v>
      </c>
      <c r="J11" s="209">
        <v>2726342.74</v>
      </c>
      <c r="K11" s="298">
        <v>822974.18</v>
      </c>
      <c r="L11" s="208">
        <v>2726342.74</v>
      </c>
      <c r="M11" s="209">
        <v>2726342.74</v>
      </c>
      <c r="N11" s="298">
        <v>803508.75</v>
      </c>
      <c r="O11" s="208">
        <v>2726342.74</v>
      </c>
      <c r="P11" s="209">
        <v>2726342.74</v>
      </c>
      <c r="Q11" s="298">
        <v>806223.5</v>
      </c>
      <c r="R11" s="208">
        <v>2726342.74</v>
      </c>
      <c r="S11" s="209">
        <v>2726342.74</v>
      </c>
      <c r="T11" s="298">
        <v>906441.7</v>
      </c>
      <c r="U11" s="208">
        <v>2726342.74</v>
      </c>
      <c r="V11" s="209">
        <v>2726342.74</v>
      </c>
    </row>
    <row r="12" spans="1:22" ht="18.45" customHeight="1">
      <c r="A12" s="206" t="s">
        <v>15</v>
      </c>
      <c r="B12" s="207"/>
      <c r="C12" s="207"/>
      <c r="D12" s="207"/>
      <c r="E12" s="207"/>
      <c r="F12" s="207"/>
      <c r="G12" s="207"/>
      <c r="H12" s="298">
        <v>736252.31</v>
      </c>
      <c r="I12" s="208">
        <v>4264832.04</v>
      </c>
      <c r="J12" s="209">
        <v>4264832.04</v>
      </c>
      <c r="K12" s="298">
        <v>767608.02</v>
      </c>
      <c r="L12" s="208">
        <v>4264832.04</v>
      </c>
      <c r="M12" s="209">
        <v>4264832.04</v>
      </c>
      <c r="N12" s="298">
        <v>828350.38</v>
      </c>
      <c r="O12" s="208">
        <v>4264832.04</v>
      </c>
      <c r="P12" s="209">
        <v>4264832.04</v>
      </c>
      <c r="Q12" s="298">
        <v>803291.88</v>
      </c>
      <c r="R12" s="208">
        <v>4264832.04</v>
      </c>
      <c r="S12" s="209">
        <v>4264832.04</v>
      </c>
      <c r="T12" s="298">
        <v>805934.09</v>
      </c>
      <c r="U12" s="208">
        <v>4264832.04</v>
      </c>
      <c r="V12" s="209">
        <v>4264832.04</v>
      </c>
    </row>
    <row r="13" spans="1:22" ht="18.45" customHeight="1">
      <c r="A13" s="206" t="s">
        <v>16</v>
      </c>
      <c r="B13" s="207"/>
      <c r="C13" s="207"/>
      <c r="D13" s="207"/>
      <c r="E13" s="207"/>
      <c r="F13" s="207"/>
      <c r="G13" s="207"/>
      <c r="H13" s="298">
        <v>284486.21999999997</v>
      </c>
      <c r="I13" s="208">
        <v>41563.69</v>
      </c>
      <c r="J13" s="209">
        <v>41563.69</v>
      </c>
      <c r="K13" s="298">
        <v>259531.21</v>
      </c>
      <c r="L13" s="208">
        <v>41563.69</v>
      </c>
      <c r="M13" s="209">
        <v>41563.69</v>
      </c>
      <c r="N13" s="298">
        <v>263308.90999999997</v>
      </c>
      <c r="O13" s="208">
        <v>41563.69</v>
      </c>
      <c r="P13" s="209">
        <v>41563.69</v>
      </c>
      <c r="Q13" s="298">
        <v>272503.46000000002</v>
      </c>
      <c r="R13" s="208">
        <v>41563.69</v>
      </c>
      <c r="S13" s="209">
        <v>41563.69</v>
      </c>
      <c r="T13" s="298">
        <v>276072.24</v>
      </c>
      <c r="U13" s="208">
        <v>41563.69</v>
      </c>
      <c r="V13" s="209">
        <v>41563.69</v>
      </c>
    </row>
    <row r="14" spans="1:22" ht="18.45" customHeight="1" thickBot="1">
      <c r="A14" s="210" t="s">
        <v>48</v>
      </c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45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3226802.71</v>
      </c>
      <c r="I15" s="215"/>
      <c r="J15" s="216"/>
      <c r="K15" s="215">
        <f>SUM(K10:K14)</f>
        <v>3493940.12</v>
      </c>
      <c r="L15" s="215"/>
      <c r="M15" s="215"/>
      <c r="N15" s="214">
        <f>SUM(N10:N14)</f>
        <v>3477208.75</v>
      </c>
      <c r="O15" s="215"/>
      <c r="P15" s="216"/>
      <c r="Q15" s="215">
        <f>SUM(Q10:Q14)</f>
        <v>3519209.3899999997</v>
      </c>
      <c r="R15" s="215"/>
      <c r="S15" s="216"/>
      <c r="T15" s="215">
        <f>SUM(T10:T14)</f>
        <v>3785617.7</v>
      </c>
      <c r="U15" s="215"/>
      <c r="V15" s="216"/>
    </row>
    <row r="16" spans="1:22" ht="18.45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155596.04999999999</v>
      </c>
      <c r="I16" s="217">
        <v>1521059.02</v>
      </c>
      <c r="J16" s="218">
        <v>2351270.66</v>
      </c>
      <c r="K16" s="300">
        <v>23351.73</v>
      </c>
      <c r="L16" s="217">
        <v>1659060.83</v>
      </c>
      <c r="M16" s="218">
        <v>1521059.02</v>
      </c>
      <c r="N16" s="300">
        <v>17060.8</v>
      </c>
      <c r="O16" s="217">
        <v>2230351.92</v>
      </c>
      <c r="P16" s="218">
        <v>1659060.83</v>
      </c>
      <c r="Q16" s="300">
        <v>20940.400000000001</v>
      </c>
      <c r="R16" s="217">
        <v>2351270.66</v>
      </c>
      <c r="S16" s="218">
        <v>2230351.92</v>
      </c>
      <c r="T16" s="300">
        <v>25353.22</v>
      </c>
      <c r="U16" s="217">
        <v>2351270.66</v>
      </c>
      <c r="V16" s="218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75000</v>
      </c>
      <c r="I17" s="212">
        <v>1192323.53</v>
      </c>
      <c r="J17" s="213">
        <v>824300.6</v>
      </c>
      <c r="K17" s="299">
        <v>25000</v>
      </c>
      <c r="L17" s="212">
        <v>4295659.8600000003</v>
      </c>
      <c r="M17" s="213">
        <v>1192323.53</v>
      </c>
      <c r="N17" s="299">
        <v>110000</v>
      </c>
      <c r="O17" s="212">
        <v>1045347.08</v>
      </c>
      <c r="P17" s="213">
        <v>4295659.8600000003</v>
      </c>
      <c r="Q17" s="299">
        <v>200000</v>
      </c>
      <c r="R17" s="212">
        <v>824300.6</v>
      </c>
      <c r="S17" s="213">
        <v>1045347.08</v>
      </c>
      <c r="T17" s="299">
        <v>85000</v>
      </c>
      <c r="U17" s="212">
        <v>824300.6</v>
      </c>
      <c r="V17" s="213">
        <v>1045347.08</v>
      </c>
    </row>
    <row r="18" spans="1:22" ht="18.45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3457398.76</v>
      </c>
      <c r="I18" s="225"/>
      <c r="J18" s="226"/>
      <c r="K18" s="225">
        <f>SUM(K15:K17)</f>
        <v>3542291.85</v>
      </c>
      <c r="L18" s="225"/>
      <c r="M18" s="225"/>
      <c r="N18" s="224">
        <f>SUM(N15:N17)</f>
        <v>3604269.55</v>
      </c>
      <c r="O18" s="225"/>
      <c r="P18" s="226"/>
      <c r="Q18" s="224">
        <f>SUM(Q15:Q17)</f>
        <v>3740149.7899999996</v>
      </c>
      <c r="R18" s="225"/>
      <c r="S18" s="226"/>
      <c r="T18" s="224">
        <f>SUM(T15:T17)</f>
        <v>3895970.9200000004</v>
      </c>
      <c r="U18" s="225"/>
      <c r="V18" s="226"/>
    </row>
    <row r="19" spans="1:22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96" t="s">
        <v>100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45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45" customHeight="1">
      <c r="A22" s="206" t="s">
        <v>17</v>
      </c>
      <c r="B22" s="207"/>
      <c r="C22" s="207"/>
      <c r="D22" s="207"/>
      <c r="E22" s="207"/>
      <c r="F22" s="207"/>
      <c r="G22" s="227"/>
      <c r="H22" s="297">
        <v>197545.47</v>
      </c>
      <c r="I22" s="204">
        <v>373432.17</v>
      </c>
      <c r="J22" s="205">
        <v>697745.74</v>
      </c>
      <c r="K22" s="297">
        <v>176825.04</v>
      </c>
      <c r="L22" s="204">
        <v>373432.17</v>
      </c>
      <c r="M22" s="205">
        <v>697745.74</v>
      </c>
      <c r="N22" s="297">
        <v>167830.41</v>
      </c>
      <c r="O22" s="204">
        <v>373432.17</v>
      </c>
      <c r="P22" s="205">
        <v>697745.74</v>
      </c>
      <c r="Q22" s="297">
        <v>162818.20000000001</v>
      </c>
      <c r="R22" s="204">
        <v>373432.17</v>
      </c>
      <c r="S22" s="205">
        <v>697745.74</v>
      </c>
      <c r="T22" s="297">
        <v>162175.9</v>
      </c>
      <c r="U22" s="204">
        <v>373432.17</v>
      </c>
      <c r="V22" s="205">
        <v>697745.74</v>
      </c>
    </row>
    <row r="23" spans="1:22" ht="18.45" customHeight="1">
      <c r="A23" s="206" t="s">
        <v>15</v>
      </c>
      <c r="B23" s="207"/>
      <c r="C23" s="207"/>
      <c r="D23" s="207"/>
      <c r="E23" s="207"/>
      <c r="F23" s="207"/>
      <c r="G23" s="227"/>
      <c r="H23" s="298">
        <v>3252354.6</v>
      </c>
      <c r="I23" s="208">
        <v>12728583.199999999</v>
      </c>
      <c r="J23" s="209">
        <v>13240574.68</v>
      </c>
      <c r="K23" s="298">
        <v>3390524.22</v>
      </c>
      <c r="L23" s="208">
        <v>12728583.199999999</v>
      </c>
      <c r="M23" s="209">
        <v>13240574.68</v>
      </c>
      <c r="N23" s="298">
        <v>3574545.03</v>
      </c>
      <c r="O23" s="208">
        <v>12728583.199999999</v>
      </c>
      <c r="P23" s="209">
        <v>13240574.68</v>
      </c>
      <c r="Q23" s="298">
        <v>3638141.63</v>
      </c>
      <c r="R23" s="208">
        <v>12728583.199999999</v>
      </c>
      <c r="S23" s="209">
        <v>13240574.68</v>
      </c>
      <c r="T23" s="298">
        <v>3750922.54</v>
      </c>
      <c r="U23" s="208">
        <v>12728583.199999999</v>
      </c>
      <c r="V23" s="209">
        <v>13240574.68</v>
      </c>
    </row>
    <row r="24" spans="1:22" ht="18.45" customHeight="1">
      <c r="A24" s="206" t="s">
        <v>16</v>
      </c>
      <c r="B24" s="207"/>
      <c r="C24" s="207"/>
      <c r="D24" s="207"/>
      <c r="E24" s="207"/>
      <c r="F24" s="207"/>
      <c r="G24" s="227"/>
      <c r="H24" s="298">
        <v>29790.68</v>
      </c>
      <c r="I24" s="208">
        <v>548784.99</v>
      </c>
      <c r="J24" s="209">
        <v>408005.67</v>
      </c>
      <c r="K24" s="298">
        <v>8060</v>
      </c>
      <c r="L24" s="208">
        <v>548784.99</v>
      </c>
      <c r="M24" s="209">
        <v>408005.67</v>
      </c>
      <c r="N24" s="298">
        <v>100</v>
      </c>
      <c r="O24" s="208">
        <v>548784.99</v>
      </c>
      <c r="P24" s="209">
        <v>408005.67</v>
      </c>
      <c r="Q24" s="298">
        <v>50</v>
      </c>
      <c r="R24" s="208">
        <v>548784.99</v>
      </c>
      <c r="S24" s="209">
        <v>408005.67</v>
      </c>
      <c r="T24" s="298">
        <v>50</v>
      </c>
      <c r="U24" s="208">
        <v>548784.99</v>
      </c>
      <c r="V24" s="209">
        <v>408005.67</v>
      </c>
    </row>
    <row r="25" spans="1:22" ht="18.45" customHeight="1" thickBot="1">
      <c r="A25" s="210" t="s">
        <v>3</v>
      </c>
      <c r="B25" s="211"/>
      <c r="C25" s="211"/>
      <c r="D25" s="211"/>
      <c r="E25" s="211"/>
      <c r="F25" s="211"/>
      <c r="G25" s="228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45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3479690.7500000005</v>
      </c>
      <c r="I26" s="215"/>
      <c r="J26" s="215"/>
      <c r="K26" s="214">
        <f>SUM(K22:K25)</f>
        <v>3575409.2600000002</v>
      </c>
      <c r="L26" s="215"/>
      <c r="M26" s="216"/>
      <c r="N26" s="215">
        <f>SUM(N22:N25)</f>
        <v>3742475.44</v>
      </c>
      <c r="O26" s="215"/>
      <c r="P26" s="215"/>
      <c r="Q26" s="214">
        <f>SUM(Q22:Q25)</f>
        <v>3801009.83</v>
      </c>
      <c r="R26" s="215"/>
      <c r="S26" s="216"/>
      <c r="T26" s="214">
        <f>SUM(T22:T25)</f>
        <v>3913148.44</v>
      </c>
      <c r="U26" s="215"/>
      <c r="V26" s="216"/>
    </row>
    <row r="27" spans="1:22" ht="18.45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164323.01</v>
      </c>
      <c r="I27" s="217">
        <v>6001218.2883333303</v>
      </c>
      <c r="J27" s="218">
        <v>5811470.0833333302</v>
      </c>
      <c r="K27" s="300">
        <v>290985.03000000003</v>
      </c>
      <c r="L27" s="217">
        <v>6001218.2883333303</v>
      </c>
      <c r="M27" s="218">
        <v>5811470.0833333302</v>
      </c>
      <c r="N27" s="300">
        <v>480208.15</v>
      </c>
      <c r="O27" s="217">
        <v>6001218.2883333303</v>
      </c>
      <c r="P27" s="218">
        <v>5811470.0833333302</v>
      </c>
      <c r="Q27" s="300">
        <v>726204.96</v>
      </c>
      <c r="R27" s="217">
        <v>6001218.2883333303</v>
      </c>
      <c r="S27" s="218">
        <v>5811470.0833333302</v>
      </c>
      <c r="T27" s="300">
        <v>560243.06000000006</v>
      </c>
      <c r="U27" s="217">
        <v>6001218.2883333303</v>
      </c>
      <c r="V27" s="218">
        <v>5811470.0833333302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0</v>
      </c>
      <c r="I28" s="212">
        <v>0</v>
      </c>
      <c r="J28" s="213">
        <v>0</v>
      </c>
      <c r="K28" s="299">
        <v>0</v>
      </c>
      <c r="L28" s="212">
        <v>0</v>
      </c>
      <c r="M28" s="213">
        <v>0</v>
      </c>
      <c r="N28" s="299">
        <v>0</v>
      </c>
      <c r="O28" s="212">
        <v>0</v>
      </c>
      <c r="P28" s="213">
        <v>0</v>
      </c>
      <c r="Q28" s="299">
        <v>0</v>
      </c>
      <c r="R28" s="212">
        <v>0</v>
      </c>
      <c r="S28" s="213">
        <v>0</v>
      </c>
      <c r="T28" s="299">
        <v>0</v>
      </c>
      <c r="U28" s="212">
        <v>0</v>
      </c>
      <c r="V28" s="213">
        <v>0</v>
      </c>
    </row>
    <row r="29" spans="1:22" ht="18.45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3644013.7600000007</v>
      </c>
      <c r="I29" s="225"/>
      <c r="J29" s="225"/>
      <c r="K29" s="224">
        <f>SUM(K26:K28)</f>
        <v>3866394.29</v>
      </c>
      <c r="L29" s="225"/>
      <c r="M29" s="226"/>
      <c r="N29" s="225">
        <f>SUM(N26:N28)</f>
        <v>4222683.59</v>
      </c>
      <c r="O29" s="225"/>
      <c r="P29" s="225"/>
      <c r="Q29" s="224">
        <f>SUM(Q26:Q28)</f>
        <v>4527214.79</v>
      </c>
      <c r="R29" s="225"/>
      <c r="S29" s="226"/>
      <c r="T29" s="224">
        <f>SUM(T26:T28)</f>
        <v>4473391.5</v>
      </c>
      <c r="U29" s="225"/>
      <c r="V29" s="226"/>
    </row>
    <row r="30" spans="1:22" ht="16.95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3.2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TINLOT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61081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193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45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45" customHeight="1">
      <c r="A8" s="42"/>
      <c r="B8" s="48"/>
      <c r="C8" s="44"/>
      <c r="D8" s="44"/>
      <c r="E8" s="44"/>
      <c r="F8" s="44"/>
      <c r="G8" s="44"/>
      <c r="H8" s="295" t="s">
        <v>101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45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45" customHeight="1">
      <c r="A10" s="202" t="s">
        <v>15</v>
      </c>
      <c r="B10" s="203"/>
      <c r="C10" s="203"/>
      <c r="D10" s="203"/>
      <c r="E10" s="203"/>
      <c r="F10" s="203"/>
      <c r="G10" s="203"/>
      <c r="H10" s="297">
        <v>15967.77</v>
      </c>
      <c r="I10" s="204">
        <v>5512664.2599999998</v>
      </c>
      <c r="J10" s="205">
        <v>5512664.2599999998</v>
      </c>
      <c r="K10" s="297">
        <v>3476.49</v>
      </c>
      <c r="L10" s="204">
        <v>5512664.2599999998</v>
      </c>
      <c r="M10" s="205">
        <v>5512664.2599999998</v>
      </c>
      <c r="N10" s="297">
        <v>0</v>
      </c>
      <c r="O10" s="204">
        <v>5512664.2599999998</v>
      </c>
      <c r="P10" s="205">
        <v>5512664.2599999998</v>
      </c>
      <c r="Q10" s="297">
        <v>8000</v>
      </c>
      <c r="R10" s="204">
        <v>5512664.2599999998</v>
      </c>
      <c r="S10" s="205">
        <v>5512664.2599999998</v>
      </c>
      <c r="T10" s="297">
        <v>10480.450000000001</v>
      </c>
      <c r="U10" s="204">
        <v>5512664.2599999998</v>
      </c>
      <c r="V10" s="205">
        <v>5512664.2599999998</v>
      </c>
    </row>
    <row r="11" spans="1:22" ht="18.45" customHeight="1">
      <c r="A11" s="206" t="s">
        <v>46</v>
      </c>
      <c r="B11" s="207"/>
      <c r="C11" s="207"/>
      <c r="D11" s="207"/>
      <c r="E11" s="207"/>
      <c r="F11" s="207"/>
      <c r="G11" s="207"/>
      <c r="H11" s="298">
        <v>493500</v>
      </c>
      <c r="I11" s="208">
        <v>2726342.74</v>
      </c>
      <c r="J11" s="209">
        <v>2726342.74</v>
      </c>
      <c r="K11" s="298">
        <v>177800</v>
      </c>
      <c r="L11" s="208">
        <v>2726342.74</v>
      </c>
      <c r="M11" s="209">
        <v>2726342.74</v>
      </c>
      <c r="N11" s="298">
        <v>683250</v>
      </c>
      <c r="O11" s="208">
        <v>2726342.74</v>
      </c>
      <c r="P11" s="209">
        <v>2726342.74</v>
      </c>
      <c r="Q11" s="298">
        <v>1043767</v>
      </c>
      <c r="R11" s="208">
        <v>2726342.74</v>
      </c>
      <c r="S11" s="209">
        <v>2726342.74</v>
      </c>
      <c r="T11" s="298">
        <v>1195800</v>
      </c>
      <c r="U11" s="208">
        <v>2726342.74</v>
      </c>
      <c r="V11" s="209">
        <v>2726342.74</v>
      </c>
    </row>
    <row r="12" spans="1:22" ht="18.45" customHeight="1">
      <c r="A12" s="206" t="s">
        <v>16</v>
      </c>
      <c r="B12" s="207"/>
      <c r="C12" s="207"/>
      <c r="D12" s="207"/>
      <c r="E12" s="207"/>
      <c r="F12" s="207"/>
      <c r="G12" s="207"/>
      <c r="H12" s="298">
        <v>0</v>
      </c>
      <c r="I12" s="208">
        <v>4264832.04</v>
      </c>
      <c r="J12" s="209">
        <v>4264832.04</v>
      </c>
      <c r="K12" s="298">
        <v>0</v>
      </c>
      <c r="L12" s="208">
        <v>4264832.04</v>
      </c>
      <c r="M12" s="209">
        <v>4264832.04</v>
      </c>
      <c r="N12" s="298">
        <v>0</v>
      </c>
      <c r="O12" s="208">
        <v>4264832.04</v>
      </c>
      <c r="P12" s="209">
        <v>4264832.04</v>
      </c>
      <c r="Q12" s="298">
        <v>0</v>
      </c>
      <c r="R12" s="208">
        <v>4264832.04</v>
      </c>
      <c r="S12" s="209">
        <v>4264832.04</v>
      </c>
      <c r="T12" s="298">
        <v>0</v>
      </c>
      <c r="U12" s="208">
        <v>4264832.04</v>
      </c>
      <c r="V12" s="209">
        <v>4264832.04</v>
      </c>
    </row>
    <row r="13" spans="1:22" ht="18.45" customHeight="1">
      <c r="A13" s="206" t="s">
        <v>3</v>
      </c>
      <c r="B13" s="207"/>
      <c r="C13" s="207"/>
      <c r="D13" s="207"/>
      <c r="E13" s="207"/>
      <c r="F13" s="207"/>
      <c r="G13" s="207"/>
      <c r="H13" s="298">
        <v>0</v>
      </c>
      <c r="I13" s="208">
        <v>41563.69</v>
      </c>
      <c r="J13" s="209">
        <v>41563.69</v>
      </c>
      <c r="K13" s="298">
        <v>0</v>
      </c>
      <c r="L13" s="208">
        <v>41563.69</v>
      </c>
      <c r="M13" s="209">
        <v>41563.69</v>
      </c>
      <c r="N13" s="298">
        <v>0</v>
      </c>
      <c r="O13" s="208">
        <v>41563.69</v>
      </c>
      <c r="P13" s="209">
        <v>41563.69</v>
      </c>
      <c r="Q13" s="298">
        <v>0</v>
      </c>
      <c r="R13" s="208">
        <v>41563.69</v>
      </c>
      <c r="S13" s="209">
        <v>41563.69</v>
      </c>
      <c r="T13" s="298">
        <v>0</v>
      </c>
      <c r="U13" s="208">
        <v>41563.69</v>
      </c>
      <c r="V13" s="209">
        <v>41563.69</v>
      </c>
    </row>
    <row r="14" spans="1:22" ht="18.45" customHeight="1" thickBot="1">
      <c r="A14" s="210"/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45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509467.77</v>
      </c>
      <c r="I15" s="215"/>
      <c r="J15" s="216"/>
      <c r="K15" s="215">
        <f>SUM(K10:K14)</f>
        <v>181276.49</v>
      </c>
      <c r="L15" s="215"/>
      <c r="M15" s="215"/>
      <c r="N15" s="214">
        <f>SUM(N10:N14)</f>
        <v>683250</v>
      </c>
      <c r="O15" s="215"/>
      <c r="P15" s="216"/>
      <c r="Q15" s="215">
        <f>SUM(Q10:Q14)</f>
        <v>1051767</v>
      </c>
      <c r="R15" s="215"/>
      <c r="S15" s="216"/>
      <c r="T15" s="215">
        <f>SUM(T10:T14)</f>
        <v>1206280.45</v>
      </c>
      <c r="U15" s="215"/>
      <c r="V15" s="216"/>
    </row>
    <row r="16" spans="1:22" ht="18.45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29679.24</v>
      </c>
      <c r="I16" s="217">
        <v>1521059.02</v>
      </c>
      <c r="J16" s="218">
        <v>2351270.66</v>
      </c>
      <c r="K16" s="300">
        <v>0</v>
      </c>
      <c r="L16" s="217">
        <v>1659060.83</v>
      </c>
      <c r="M16" s="218">
        <v>1521059.02</v>
      </c>
      <c r="N16" s="300">
        <v>0</v>
      </c>
      <c r="O16" s="217">
        <v>2230351.92</v>
      </c>
      <c r="P16" s="218">
        <v>1659060.83</v>
      </c>
      <c r="Q16" s="300">
        <v>0</v>
      </c>
      <c r="R16" s="217">
        <v>2351270.66</v>
      </c>
      <c r="S16" s="218">
        <v>2230351.92</v>
      </c>
      <c r="T16" s="300">
        <v>0</v>
      </c>
      <c r="U16" s="217">
        <v>2351270.66</v>
      </c>
      <c r="V16" s="218">
        <v>2230351.92</v>
      </c>
    </row>
    <row r="17" spans="1:22" ht="18.45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15589.11</v>
      </c>
      <c r="I17" s="212">
        <v>1192323.53</v>
      </c>
      <c r="J17" s="213">
        <v>824300.6</v>
      </c>
      <c r="K17" s="299">
        <v>0</v>
      </c>
      <c r="L17" s="212">
        <v>4295659.8600000003</v>
      </c>
      <c r="M17" s="213">
        <v>1192323.53</v>
      </c>
      <c r="N17" s="299">
        <v>0</v>
      </c>
      <c r="O17" s="212">
        <v>1045347.08</v>
      </c>
      <c r="P17" s="213">
        <v>4295659.8600000003</v>
      </c>
      <c r="Q17" s="299">
        <v>0</v>
      </c>
      <c r="R17" s="212">
        <v>824300.6</v>
      </c>
      <c r="S17" s="213">
        <v>1045347.08</v>
      </c>
      <c r="T17" s="299">
        <v>1724.42</v>
      </c>
      <c r="U17" s="212">
        <v>824300.6</v>
      </c>
      <c r="V17" s="213">
        <v>1045347.08</v>
      </c>
    </row>
    <row r="18" spans="1:22" ht="18.45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554736.12</v>
      </c>
      <c r="I18" s="225"/>
      <c r="J18" s="226"/>
      <c r="K18" s="225">
        <f>SUM(K15:K17)</f>
        <v>181276.49</v>
      </c>
      <c r="L18" s="225"/>
      <c r="M18" s="225"/>
      <c r="N18" s="224">
        <f>SUM(N15:N17)</f>
        <v>683250</v>
      </c>
      <c r="O18" s="225"/>
      <c r="P18" s="226"/>
      <c r="Q18" s="224">
        <f>SUM(Q15:Q17)</f>
        <v>1051767</v>
      </c>
      <c r="R18" s="225"/>
      <c r="S18" s="226"/>
      <c r="T18" s="224">
        <f>SUM(T15:T17)</f>
        <v>1208004.8699999999</v>
      </c>
      <c r="U18" s="225"/>
      <c r="V18" s="226"/>
    </row>
    <row r="19" spans="1:22" s="76" customFormat="1" ht="28.2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96" t="s">
        <v>102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45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45" customHeight="1">
      <c r="A22" s="202" t="s">
        <v>15</v>
      </c>
      <c r="B22" s="203"/>
      <c r="C22" s="203"/>
      <c r="D22" s="203"/>
      <c r="E22" s="203"/>
      <c r="F22" s="203"/>
      <c r="G22" s="203"/>
      <c r="H22" s="297">
        <v>51300</v>
      </c>
      <c r="I22" s="204">
        <v>373432.17</v>
      </c>
      <c r="J22" s="205">
        <v>697745.74</v>
      </c>
      <c r="K22" s="297">
        <v>8000</v>
      </c>
      <c r="L22" s="204">
        <v>365967.42</v>
      </c>
      <c r="M22" s="205">
        <v>373432.17</v>
      </c>
      <c r="N22" s="297">
        <v>4800</v>
      </c>
      <c r="O22" s="204">
        <v>414709.37</v>
      </c>
      <c r="P22" s="205">
        <v>365967.42</v>
      </c>
      <c r="Q22" s="297">
        <v>252300</v>
      </c>
      <c r="R22" s="204">
        <v>697745.74</v>
      </c>
      <c r="S22" s="205">
        <v>414709.37</v>
      </c>
      <c r="T22" s="297">
        <v>293527.44</v>
      </c>
      <c r="U22" s="204">
        <v>557211.56000000006</v>
      </c>
      <c r="V22" s="205">
        <v>577850.16</v>
      </c>
    </row>
    <row r="23" spans="1:22" ht="18.45" customHeight="1">
      <c r="A23" s="206" t="s">
        <v>46</v>
      </c>
      <c r="B23" s="207"/>
      <c r="C23" s="207"/>
      <c r="D23" s="207"/>
      <c r="E23" s="207"/>
      <c r="F23" s="207"/>
      <c r="G23" s="207"/>
      <c r="H23" s="298">
        <v>0</v>
      </c>
      <c r="I23" s="208">
        <v>12728583.199999999</v>
      </c>
      <c r="J23" s="209">
        <v>13240574.68</v>
      </c>
      <c r="K23" s="298">
        <v>0</v>
      </c>
      <c r="L23" s="208">
        <v>12120371.99</v>
      </c>
      <c r="M23" s="209">
        <v>12728583.199999999</v>
      </c>
      <c r="N23" s="298">
        <v>0</v>
      </c>
      <c r="O23" s="208">
        <v>12941517.73</v>
      </c>
      <c r="P23" s="209">
        <v>12120371.99</v>
      </c>
      <c r="Q23" s="298">
        <v>0</v>
      </c>
      <c r="R23" s="208">
        <v>13240574.68</v>
      </c>
      <c r="S23" s="209">
        <v>12941517.73</v>
      </c>
      <c r="T23" s="298">
        <v>0</v>
      </c>
      <c r="U23" s="208">
        <v>13289626.9983333</v>
      </c>
      <c r="V23" s="209">
        <v>13396094.2633333</v>
      </c>
    </row>
    <row r="24" spans="1:22" ht="18.45" customHeight="1">
      <c r="A24" s="206" t="s">
        <v>16</v>
      </c>
      <c r="B24" s="207"/>
      <c r="C24" s="207"/>
      <c r="D24" s="207"/>
      <c r="E24" s="207"/>
      <c r="F24" s="207"/>
      <c r="G24" s="207"/>
      <c r="H24" s="298">
        <v>233997.32</v>
      </c>
      <c r="I24" s="208">
        <v>548784.99</v>
      </c>
      <c r="J24" s="209">
        <v>408005.67</v>
      </c>
      <c r="K24" s="298">
        <v>45000</v>
      </c>
      <c r="L24" s="208">
        <v>536819.05000000005</v>
      </c>
      <c r="M24" s="209">
        <v>548784.99</v>
      </c>
      <c r="N24" s="298">
        <v>468550</v>
      </c>
      <c r="O24" s="208">
        <v>344975.81</v>
      </c>
      <c r="P24" s="209">
        <v>536819.05000000005</v>
      </c>
      <c r="Q24" s="298">
        <v>358500</v>
      </c>
      <c r="R24" s="208">
        <v>408005.67</v>
      </c>
      <c r="S24" s="209">
        <v>344975.81</v>
      </c>
      <c r="T24" s="298">
        <v>653572.56000000006</v>
      </c>
      <c r="U24" s="208">
        <v>128208.38666666699</v>
      </c>
      <c r="V24" s="209">
        <v>26303.796666666702</v>
      </c>
    </row>
    <row r="25" spans="1:22" ht="18.45" customHeight="1" thickBot="1">
      <c r="A25" s="206" t="s">
        <v>3</v>
      </c>
      <c r="B25" s="207"/>
      <c r="C25" s="207"/>
      <c r="D25" s="207"/>
      <c r="E25" s="207"/>
      <c r="F25" s="207"/>
      <c r="G25" s="207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45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285297.32</v>
      </c>
      <c r="I26" s="215"/>
      <c r="J26" s="215"/>
      <c r="K26" s="214">
        <f>SUM(K22:K25)</f>
        <v>53000</v>
      </c>
      <c r="L26" s="215"/>
      <c r="M26" s="216"/>
      <c r="N26" s="215">
        <f>SUM(N22:N25)</f>
        <v>473350</v>
      </c>
      <c r="O26" s="215"/>
      <c r="P26" s="215"/>
      <c r="Q26" s="214">
        <f>SUM(Q22:Q25)</f>
        <v>610800</v>
      </c>
      <c r="R26" s="215"/>
      <c r="S26" s="216"/>
      <c r="T26" s="214">
        <f>SUM(T22:T25)</f>
        <v>947100</v>
      </c>
      <c r="U26" s="215"/>
      <c r="V26" s="216"/>
    </row>
    <row r="27" spans="1:22" ht="18.45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0</v>
      </c>
      <c r="I27" s="217"/>
      <c r="J27" s="218"/>
      <c r="K27" s="300">
        <v>0</v>
      </c>
      <c r="L27" s="217">
        <v>10122961.629999999</v>
      </c>
      <c r="M27" s="218">
        <v>6628334.5600000005</v>
      </c>
      <c r="N27" s="300">
        <v>0</v>
      </c>
      <c r="O27" s="217">
        <v>6248838.1500000004</v>
      </c>
      <c r="P27" s="218">
        <v>10122961.629999999</v>
      </c>
      <c r="Q27" s="300">
        <v>0</v>
      </c>
      <c r="R27" s="217">
        <v>6834216</v>
      </c>
      <c r="S27" s="218">
        <v>6248838.1500000004</v>
      </c>
      <c r="T27" s="300">
        <v>0</v>
      </c>
      <c r="U27" s="217">
        <v>6001218.2883333303</v>
      </c>
      <c r="V27" s="218">
        <v>5811470.0833333302</v>
      </c>
    </row>
    <row r="28" spans="1:22" ht="18.45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269438.8</v>
      </c>
      <c r="I28" s="212">
        <v>0</v>
      </c>
      <c r="J28" s="213">
        <v>0</v>
      </c>
      <c r="K28" s="299">
        <v>128276.49</v>
      </c>
      <c r="L28" s="212">
        <v>0</v>
      </c>
      <c r="M28" s="213">
        <v>0</v>
      </c>
      <c r="N28" s="299">
        <v>209900</v>
      </c>
      <c r="O28" s="212">
        <v>0</v>
      </c>
      <c r="P28" s="213">
        <v>0</v>
      </c>
      <c r="Q28" s="299">
        <v>440967</v>
      </c>
      <c r="R28" s="212">
        <v>0</v>
      </c>
      <c r="S28" s="213">
        <v>0</v>
      </c>
      <c r="T28" s="299">
        <v>260904.87</v>
      </c>
      <c r="U28" s="212">
        <v>0</v>
      </c>
      <c r="V28" s="213">
        <v>0</v>
      </c>
    </row>
    <row r="29" spans="1:22" ht="18.45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554736.12</v>
      </c>
      <c r="I29" s="225"/>
      <c r="J29" s="225"/>
      <c r="K29" s="224">
        <f>SUM(K26:K28)</f>
        <v>181276.49</v>
      </c>
      <c r="L29" s="225"/>
      <c r="M29" s="226"/>
      <c r="N29" s="225">
        <f>SUM(N26:N28)</f>
        <v>683250</v>
      </c>
      <c r="O29" s="225"/>
      <c r="P29" s="225"/>
      <c r="Q29" s="224">
        <f>SUM(Q26:Q28)</f>
        <v>1051767</v>
      </c>
      <c r="R29" s="225"/>
      <c r="S29" s="226"/>
      <c r="T29" s="224">
        <f>SUM(T26:T28)</f>
        <v>1208004.8700000001</v>
      </c>
      <c r="U29" s="225"/>
      <c r="V29" s="226"/>
    </row>
    <row r="30" spans="1:22" ht="16.95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3.2"/>
  <cols>
    <col min="1" max="1" width="16.5546875" customWidth="1"/>
    <col min="2" max="4" width="5.33203125" customWidth="1"/>
    <col min="5" max="9" width="19.33203125" customWidth="1"/>
  </cols>
  <sheetData>
    <row r="1" spans="1:10" ht="13.2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TINLOT</v>
      </c>
      <c r="H1" s="171"/>
      <c r="I1" s="65" t="s">
        <v>40</v>
      </c>
      <c r="J1" s="78">
        <f>Coordonnées!R1</f>
        <v>61081</v>
      </c>
    </row>
    <row r="2" spans="1:10" ht="16.2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7" customHeight="1">
      <c r="A5" s="15"/>
      <c r="E5" s="239" t="s">
        <v>71</v>
      </c>
      <c r="F5" s="240"/>
      <c r="G5" s="240"/>
      <c r="H5" s="240"/>
      <c r="I5" s="240"/>
    </row>
    <row r="6" spans="1:10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102444.49</v>
      </c>
      <c r="F8" s="301">
        <v>53350.07</v>
      </c>
      <c r="G8" s="301">
        <v>135300</v>
      </c>
      <c r="H8" s="301">
        <v>225300</v>
      </c>
      <c r="I8" s="301">
        <v>110440</v>
      </c>
    </row>
    <row r="9" spans="1:10" ht="30" customHeight="1">
      <c r="A9" s="230" t="s">
        <v>19</v>
      </c>
      <c r="B9" s="231"/>
      <c r="C9" s="231"/>
      <c r="D9" s="232"/>
      <c r="E9" s="301">
        <v>1111639.81</v>
      </c>
      <c r="F9" s="301">
        <v>1267210.6299999999</v>
      </c>
      <c r="G9" s="301">
        <v>1235556.92</v>
      </c>
      <c r="H9" s="301">
        <v>1088546.02</v>
      </c>
      <c r="I9" s="301">
        <v>1266494.68</v>
      </c>
    </row>
    <row r="10" spans="1:10" ht="30" customHeight="1">
      <c r="A10" s="230" t="s">
        <v>20</v>
      </c>
      <c r="B10" s="231"/>
      <c r="C10" s="231"/>
      <c r="D10" s="232"/>
      <c r="E10" s="301">
        <v>301602.2</v>
      </c>
      <c r="F10" s="301">
        <v>312623.2</v>
      </c>
      <c r="G10" s="301">
        <v>322009.5</v>
      </c>
      <c r="H10" s="301">
        <v>282958.45</v>
      </c>
      <c r="I10" s="301">
        <v>273989.78000000003</v>
      </c>
    </row>
    <row r="11" spans="1:10" ht="30" customHeight="1">
      <c r="A11" s="230" t="s">
        <v>21</v>
      </c>
      <c r="B11" s="231"/>
      <c r="C11" s="231"/>
      <c r="D11" s="232"/>
      <c r="E11" s="301">
        <v>693096.48</v>
      </c>
      <c r="F11" s="301">
        <v>723851.84</v>
      </c>
      <c r="G11" s="301">
        <v>789214.66</v>
      </c>
      <c r="H11" s="301">
        <v>810439.64</v>
      </c>
      <c r="I11" s="301">
        <v>836917.58</v>
      </c>
    </row>
    <row r="12" spans="1:10" ht="30" customHeight="1">
      <c r="A12" s="230" t="s">
        <v>29</v>
      </c>
      <c r="B12" s="231"/>
      <c r="C12" s="231"/>
      <c r="D12" s="232"/>
      <c r="E12" s="301">
        <v>27843.84</v>
      </c>
      <c r="F12" s="301">
        <v>28980.19</v>
      </c>
      <c r="G12" s="301">
        <v>28750.53</v>
      </c>
      <c r="H12" s="301">
        <v>39516.92</v>
      </c>
      <c r="I12" s="301">
        <v>42218.95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224362.21</v>
      </c>
      <c r="F14" s="301">
        <v>237090.95</v>
      </c>
      <c r="G14" s="301">
        <v>191762.26</v>
      </c>
      <c r="H14" s="301">
        <v>199779.16</v>
      </c>
      <c r="I14" s="301">
        <v>190834.11</v>
      </c>
    </row>
    <row r="15" spans="1:10" ht="30" customHeight="1">
      <c r="A15" s="230" t="s">
        <v>24</v>
      </c>
      <c r="B15" s="231"/>
      <c r="C15" s="231"/>
      <c r="D15" s="232"/>
      <c r="E15" s="301">
        <v>279095.78999999998</v>
      </c>
      <c r="F15" s="301">
        <v>278869.64</v>
      </c>
      <c r="G15" s="301">
        <v>244075.61</v>
      </c>
      <c r="H15" s="301">
        <v>238241.21</v>
      </c>
      <c r="I15" s="301">
        <v>298806.46000000002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43438.26</v>
      </c>
      <c r="F17" s="301">
        <v>21977.54</v>
      </c>
      <c r="G17" s="301">
        <v>37581.65</v>
      </c>
      <c r="H17" s="301">
        <v>32174.7</v>
      </c>
      <c r="I17" s="301">
        <v>38065.019999999997</v>
      </c>
    </row>
    <row r="18" spans="1:9" ht="30" customHeight="1">
      <c r="A18" s="230" t="s">
        <v>25</v>
      </c>
      <c r="B18" s="231"/>
      <c r="C18" s="231"/>
      <c r="D18" s="232"/>
      <c r="E18" s="301">
        <v>277585.78000000003</v>
      </c>
      <c r="F18" s="301">
        <v>340651.12</v>
      </c>
      <c r="G18" s="301">
        <v>391351.79</v>
      </c>
      <c r="H18" s="301">
        <v>393335</v>
      </c>
      <c r="I18" s="301">
        <v>399821.07</v>
      </c>
    </row>
    <row r="19" spans="1:9" ht="30" customHeight="1">
      <c r="A19" s="233" t="s">
        <v>26</v>
      </c>
      <c r="B19" s="234"/>
      <c r="C19" s="234"/>
      <c r="D19" s="235"/>
      <c r="E19" s="301">
        <v>238381.35</v>
      </c>
      <c r="F19" s="301">
        <v>250582.21</v>
      </c>
      <c r="G19" s="301">
        <v>206525.83</v>
      </c>
      <c r="H19" s="301">
        <v>241130.14</v>
      </c>
      <c r="I19" s="301">
        <v>240795.24</v>
      </c>
    </row>
    <row r="20" spans="1:9" ht="30" customHeight="1">
      <c r="A20" s="230" t="s">
        <v>27</v>
      </c>
      <c r="B20" s="231"/>
      <c r="C20" s="231"/>
      <c r="D20" s="232"/>
      <c r="E20" s="301">
        <v>1500</v>
      </c>
      <c r="F20" s="301">
        <v>2006.25</v>
      </c>
      <c r="G20" s="301">
        <v>2060</v>
      </c>
      <c r="H20" s="301">
        <v>2200</v>
      </c>
      <c r="I20" s="301">
        <v>2200</v>
      </c>
    </row>
    <row r="21" spans="1:9" ht="30" customHeight="1">
      <c r="A21" s="236" t="s">
        <v>28</v>
      </c>
      <c r="B21" s="237"/>
      <c r="C21" s="237"/>
      <c r="D21" s="238"/>
      <c r="E21" s="301">
        <v>812.5</v>
      </c>
      <c r="F21" s="301">
        <v>1746.48</v>
      </c>
      <c r="G21" s="301">
        <v>3020</v>
      </c>
      <c r="H21" s="301">
        <v>165588.15</v>
      </c>
      <c r="I21" s="301">
        <v>170034.81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3.2"/>
  <cols>
    <col min="1" max="1" width="16.5546875" customWidth="1"/>
    <col min="2" max="4" width="5.33203125" customWidth="1"/>
    <col min="5" max="9" width="19.33203125" customWidth="1"/>
  </cols>
  <sheetData>
    <row r="1" spans="1:10" ht="13.2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TINLOT</v>
      </c>
      <c r="H1" s="171"/>
      <c r="I1" s="65" t="s">
        <v>40</v>
      </c>
      <c r="J1" s="78">
        <f>Coordonnées!R1</f>
        <v>61081</v>
      </c>
    </row>
    <row r="2" spans="1:10" ht="16.2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7" customHeight="1">
      <c r="A5" s="15"/>
      <c r="E5" s="246" t="s">
        <v>72</v>
      </c>
      <c r="F5" s="247"/>
      <c r="G5" s="247"/>
      <c r="H5" s="247"/>
      <c r="I5" s="247"/>
    </row>
    <row r="6" spans="1:10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2860512.95</v>
      </c>
      <c r="F8" s="301">
        <v>3039794.07</v>
      </c>
      <c r="G8" s="301">
        <v>3367646.81</v>
      </c>
      <c r="H8" s="301">
        <v>3670384.9</v>
      </c>
      <c r="I8" s="301">
        <v>3600746.97</v>
      </c>
    </row>
    <row r="9" spans="1:10" ht="30" customHeight="1">
      <c r="A9" s="230" t="s">
        <v>19</v>
      </c>
      <c r="B9" s="231"/>
      <c r="C9" s="231"/>
      <c r="D9" s="232"/>
      <c r="E9" s="301">
        <v>284541.52</v>
      </c>
      <c r="F9" s="301">
        <v>279292.82</v>
      </c>
      <c r="G9" s="301">
        <v>255617.89</v>
      </c>
      <c r="H9" s="301">
        <v>180675.18</v>
      </c>
      <c r="I9" s="301">
        <v>185814.62</v>
      </c>
    </row>
    <row r="10" spans="1:10" ht="30" customHeight="1">
      <c r="A10" s="230" t="s">
        <v>20</v>
      </c>
      <c r="B10" s="231"/>
      <c r="C10" s="231"/>
      <c r="D10" s="232"/>
      <c r="E10" s="301">
        <v>5422</v>
      </c>
      <c r="F10" s="301">
        <v>5530.44</v>
      </c>
      <c r="G10" s="301">
        <v>6524.8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116327.31</v>
      </c>
      <c r="F11" s="301">
        <v>121255.1</v>
      </c>
      <c r="G11" s="301">
        <v>120882.12</v>
      </c>
      <c r="H11" s="301">
        <v>135119.29999999999</v>
      </c>
      <c r="I11" s="301">
        <v>137843.60999999999</v>
      </c>
    </row>
    <row r="12" spans="1:10" ht="30" customHeight="1">
      <c r="A12" s="230" t="s">
        <v>29</v>
      </c>
      <c r="B12" s="231"/>
      <c r="C12" s="231"/>
      <c r="D12" s="232"/>
      <c r="E12" s="301">
        <v>97347.44</v>
      </c>
      <c r="F12" s="301">
        <v>73048.37</v>
      </c>
      <c r="G12" s="301">
        <v>155924.48000000001</v>
      </c>
      <c r="H12" s="301">
        <v>160911.56</v>
      </c>
      <c r="I12" s="301">
        <v>151895.06</v>
      </c>
    </row>
    <row r="13" spans="1:10" ht="30" customHeight="1">
      <c r="A13" s="230" t="s">
        <v>22</v>
      </c>
      <c r="B13" s="231"/>
      <c r="C13" s="231"/>
      <c r="D13" s="232"/>
      <c r="E13" s="301">
        <v>1462.93</v>
      </c>
      <c r="F13" s="301">
        <v>1520.09</v>
      </c>
      <c r="G13" s="301">
        <v>1280</v>
      </c>
      <c r="H13" s="301">
        <v>1280</v>
      </c>
      <c r="I13" s="301">
        <v>1280</v>
      </c>
    </row>
    <row r="14" spans="1:10" ht="30" customHeight="1">
      <c r="A14" s="230" t="s">
        <v>23</v>
      </c>
      <c r="B14" s="231"/>
      <c r="C14" s="231"/>
      <c r="D14" s="232"/>
      <c r="E14" s="301">
        <v>127422.23</v>
      </c>
      <c r="F14" s="301">
        <v>131045.3</v>
      </c>
      <c r="G14" s="301">
        <v>157118.09</v>
      </c>
      <c r="H14" s="301">
        <v>157064.79</v>
      </c>
      <c r="I14" s="301">
        <v>159222.19</v>
      </c>
    </row>
    <row r="15" spans="1:10" ht="30" customHeight="1">
      <c r="A15" s="230" t="s">
        <v>24</v>
      </c>
      <c r="B15" s="231"/>
      <c r="C15" s="231"/>
      <c r="D15" s="232"/>
      <c r="E15" s="301">
        <v>109179.12</v>
      </c>
      <c r="F15" s="301">
        <v>115915.04</v>
      </c>
      <c r="G15" s="301">
        <v>112660.99</v>
      </c>
      <c r="H15" s="301">
        <v>125539.3</v>
      </c>
      <c r="I15" s="301">
        <v>131567.17000000001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2100</v>
      </c>
      <c r="F18" s="301">
        <v>33506.519999999997</v>
      </c>
      <c r="G18" s="301">
        <v>32706.48</v>
      </c>
      <c r="H18" s="301">
        <v>32706.48</v>
      </c>
      <c r="I18" s="301">
        <v>32706.48</v>
      </c>
    </row>
    <row r="19" spans="1:9" ht="30" customHeight="1">
      <c r="A19" s="233" t="s">
        <v>26</v>
      </c>
      <c r="B19" s="234"/>
      <c r="C19" s="234"/>
      <c r="D19" s="235"/>
      <c r="E19" s="301">
        <v>34998.68</v>
      </c>
      <c r="F19" s="301">
        <v>60836.54</v>
      </c>
      <c r="G19" s="301">
        <v>7671.93</v>
      </c>
      <c r="H19" s="301">
        <v>7617.64</v>
      </c>
      <c r="I19" s="301">
        <v>12904.52</v>
      </c>
    </row>
    <row r="20" spans="1:9" ht="30" customHeight="1">
      <c r="A20" s="230" t="s">
        <v>27</v>
      </c>
      <c r="B20" s="231"/>
      <c r="C20" s="231"/>
      <c r="D20" s="232"/>
      <c r="E20" s="301">
        <v>49.58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4650</v>
      </c>
      <c r="F21" s="301">
        <v>4650</v>
      </c>
      <c r="G21" s="301">
        <v>4650</v>
      </c>
      <c r="H21" s="301">
        <v>55915.64</v>
      </c>
      <c r="I21" s="301">
        <v>58660.88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3.2"/>
  <cols>
    <col min="1" max="1" width="16.5546875" customWidth="1"/>
    <col min="2" max="4" width="5.33203125" customWidth="1"/>
    <col min="5" max="9" width="19.33203125" customWidth="1"/>
  </cols>
  <sheetData>
    <row r="1" spans="1:10" ht="13.2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TINLOT</v>
      </c>
      <c r="H1" s="171"/>
      <c r="I1" s="65" t="s">
        <v>40</v>
      </c>
      <c r="J1" s="78">
        <f>Coordonnées!R1</f>
        <v>61081</v>
      </c>
    </row>
    <row r="2" spans="1:10" ht="16.2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2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7" customHeight="1">
      <c r="A5" s="15"/>
      <c r="E5" s="248" t="s">
        <v>73</v>
      </c>
      <c r="F5" s="249"/>
      <c r="G5" s="249"/>
      <c r="H5" s="249"/>
      <c r="I5" s="249"/>
    </row>
    <row r="6" spans="1:10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50384.81</v>
      </c>
      <c r="F8" s="301">
        <v>32681.02</v>
      </c>
      <c r="G8" s="301">
        <v>30000</v>
      </c>
      <c r="H8" s="301">
        <v>30000</v>
      </c>
      <c r="I8" s="301">
        <v>40204.870000000003</v>
      </c>
    </row>
    <row r="9" spans="1:10" ht="30" customHeight="1">
      <c r="A9" s="230" t="s">
        <v>19</v>
      </c>
      <c r="B9" s="231"/>
      <c r="C9" s="231"/>
      <c r="D9" s="232"/>
      <c r="E9" s="301">
        <v>38000</v>
      </c>
      <c r="F9" s="301">
        <v>9000</v>
      </c>
      <c r="G9" s="301">
        <v>218300</v>
      </c>
      <c r="H9" s="301">
        <v>295667</v>
      </c>
      <c r="I9" s="301">
        <v>441500</v>
      </c>
    </row>
    <row r="10" spans="1:10" ht="30" customHeight="1">
      <c r="A10" s="230" t="s">
        <v>20</v>
      </c>
      <c r="B10" s="231"/>
      <c r="C10" s="231"/>
      <c r="D10" s="232"/>
      <c r="E10" s="301">
        <v>5967.77</v>
      </c>
      <c r="F10" s="301">
        <v>795.47</v>
      </c>
      <c r="G10" s="301">
        <v>0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369500</v>
      </c>
      <c r="F11" s="301">
        <v>77000</v>
      </c>
      <c r="G11" s="301">
        <v>246150</v>
      </c>
      <c r="H11" s="301">
        <v>580500</v>
      </c>
      <c r="I11" s="301">
        <v>503300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25000</v>
      </c>
      <c r="F14" s="301">
        <v>41800</v>
      </c>
      <c r="G14" s="301">
        <v>74300</v>
      </c>
      <c r="H14" s="301">
        <v>82600</v>
      </c>
      <c r="I14" s="301">
        <v>1000</v>
      </c>
    </row>
    <row r="15" spans="1:10" ht="30" customHeight="1">
      <c r="A15" s="230" t="s">
        <v>24</v>
      </c>
      <c r="B15" s="231"/>
      <c r="C15" s="231"/>
      <c r="D15" s="232"/>
      <c r="E15" s="301">
        <v>10000</v>
      </c>
      <c r="F15" s="301">
        <v>0</v>
      </c>
      <c r="G15" s="301">
        <v>14500</v>
      </c>
      <c r="H15" s="301">
        <v>15000</v>
      </c>
      <c r="I15" s="301">
        <v>100000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11000</v>
      </c>
      <c r="F17" s="301">
        <v>0</v>
      </c>
      <c r="G17" s="301">
        <v>10000</v>
      </c>
      <c r="H17" s="301">
        <v>10000</v>
      </c>
      <c r="I17" s="301">
        <v>100000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20000</v>
      </c>
      <c r="F19" s="301">
        <v>20000</v>
      </c>
      <c r="G19" s="301">
        <v>40000</v>
      </c>
      <c r="H19" s="301">
        <v>30000</v>
      </c>
      <c r="I19" s="301">
        <v>22000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50000</v>
      </c>
      <c r="H21" s="301">
        <v>8000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64"/>
  <sheetViews>
    <sheetView zoomScaleNormal="100" workbookViewId="0">
      <selection sqref="A1:C2"/>
    </sheetView>
  </sheetViews>
  <sheetFormatPr baseColWidth="10" defaultRowHeight="13.2"/>
  <cols>
    <col min="1" max="1" width="16.5546875" customWidth="1"/>
    <col min="2" max="4" width="5.33203125" customWidth="1"/>
    <col min="5" max="9" width="19.33203125" customWidth="1"/>
  </cols>
  <sheetData>
    <row r="1" spans="1:10" ht="13.2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TINLOT</v>
      </c>
      <c r="H1" s="171"/>
      <c r="I1" s="65" t="s">
        <v>40</v>
      </c>
      <c r="J1" s="78">
        <f>Coordonnées!R1</f>
        <v>61081</v>
      </c>
    </row>
    <row r="2" spans="1:10" ht="16.2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7" customHeight="1">
      <c r="A5" s="15"/>
      <c r="E5" s="250" t="s">
        <v>74</v>
      </c>
      <c r="F5" s="251"/>
      <c r="G5" s="251"/>
      <c r="H5" s="251"/>
      <c r="I5" s="251"/>
    </row>
    <row r="6" spans="1:10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269438.8</v>
      </c>
      <c r="F8" s="301">
        <v>128276.49</v>
      </c>
      <c r="G8" s="301">
        <v>209900</v>
      </c>
      <c r="H8" s="301">
        <v>440967</v>
      </c>
      <c r="I8" s="301">
        <v>260904.87</v>
      </c>
    </row>
    <row r="9" spans="1:10" ht="30" customHeight="1">
      <c r="A9" s="230" t="s">
        <v>19</v>
      </c>
      <c r="B9" s="231"/>
      <c r="C9" s="231"/>
      <c r="D9" s="232"/>
      <c r="E9" s="301">
        <v>39800</v>
      </c>
      <c r="F9" s="301">
        <v>0</v>
      </c>
      <c r="G9" s="301">
        <v>160200</v>
      </c>
      <c r="H9" s="301">
        <v>127300</v>
      </c>
      <c r="I9" s="301">
        <v>345500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237497.32</v>
      </c>
      <c r="F11" s="301">
        <v>45000</v>
      </c>
      <c r="G11" s="301">
        <v>165650</v>
      </c>
      <c r="H11" s="301">
        <v>433500</v>
      </c>
      <c r="I11" s="301">
        <v>391600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0</v>
      </c>
      <c r="F14" s="301">
        <v>0</v>
      </c>
      <c r="G14" s="301">
        <v>35000</v>
      </c>
      <c r="H14" s="301">
        <v>50000</v>
      </c>
      <c r="I14" s="301">
        <v>0</v>
      </c>
    </row>
    <row r="15" spans="1:10" ht="30" customHeight="1">
      <c r="A15" s="230" t="s">
        <v>24</v>
      </c>
      <c r="B15" s="231"/>
      <c r="C15" s="231"/>
      <c r="D15" s="232"/>
      <c r="E15" s="301">
        <v>0</v>
      </c>
      <c r="F15" s="301">
        <v>0</v>
      </c>
      <c r="G15" s="301">
        <v>12500</v>
      </c>
      <c r="H15" s="301">
        <v>0</v>
      </c>
      <c r="I15" s="301">
        <v>100000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10000</v>
      </c>
      <c r="H17" s="301">
        <v>0</v>
      </c>
      <c r="I17" s="301">
        <v>100000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8000</v>
      </c>
      <c r="F19" s="301">
        <v>8000</v>
      </c>
      <c r="G19" s="301">
        <v>40000</v>
      </c>
      <c r="H19" s="301">
        <v>0</v>
      </c>
      <c r="I19" s="301">
        <v>10000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50000</v>
      </c>
      <c r="H21" s="301">
        <v>0</v>
      </c>
      <c r="I21" s="301">
        <v>0</v>
      </c>
    </row>
    <row r="55" spans="6:6">
      <c r="F55" s="302">
        <v>1709592.31</v>
      </c>
    </row>
    <row r="64" spans="6:6">
      <c r="F64" s="302">
        <v>1709592.31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Sylvie Scohier</cp:lastModifiedBy>
  <cp:lastPrinted>2019-04-29T14:14:47Z</cp:lastPrinted>
  <dcterms:created xsi:type="dcterms:W3CDTF">2006-02-10T09:03:57Z</dcterms:created>
  <dcterms:modified xsi:type="dcterms:W3CDTF">2022-02-02T14:41:05Z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